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DIESI INTERNO\PIDE\PIDE 2022 - 2027\2. Monitoramento PIDE 2022-2027\5. Monitoramento anual\2024\4. Coleta de Dados dos Eixos\Planilhas Recebidas e Trabalhadas\"/>
    </mc:Choice>
  </mc:AlternateContent>
  <xr:revisionPtr revIDLastSave="0" documentId="13_ncr:1_{53125934-BA05-41F1-B833-DE308D4B85DC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Correção" sheetId="5" state="hidden" r:id="rId1"/>
    <sheet name="Menu" sheetId="4" state="hidden" r:id="rId2"/>
    <sheet name="Instruções" sheetId="7" state="hidden" r:id="rId3"/>
    <sheet name="Gestão e Governança" sheetId="2" r:id="rId4"/>
    <sheet name="lista suspensa" sheetId="6" state="hidden" r:id="rId5"/>
  </sheets>
  <externalReferences>
    <externalReference r:id="rId6"/>
    <externalReference r:id="rId7"/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11" i="2" l="1"/>
  <c r="AK11" i="2"/>
  <c r="AD11" i="2"/>
  <c r="W11" i="2"/>
  <c r="P11" i="2"/>
  <c r="I11" i="2"/>
  <c r="H11" i="2"/>
  <c r="AR10" i="2"/>
  <c r="AK10" i="2"/>
  <c r="AD10" i="2"/>
  <c r="W10" i="2"/>
  <c r="P10" i="2"/>
  <c r="I10" i="2"/>
  <c r="H10" i="2"/>
  <c r="AR9" i="2"/>
  <c r="AK9" i="2"/>
  <c r="AD9" i="2"/>
  <c r="W9" i="2"/>
  <c r="P9" i="2"/>
  <c r="I9" i="2"/>
  <c r="H9" i="2"/>
  <c r="H6" i="2" l="1"/>
</calcChain>
</file>

<file path=xl/sharedStrings.xml><?xml version="1.0" encoding="utf-8"?>
<sst xmlns="http://schemas.openxmlformats.org/spreadsheetml/2006/main" count="442" uniqueCount="190">
  <si>
    <t>ID</t>
  </si>
  <si>
    <t>Diretriz estratégica</t>
  </si>
  <si>
    <t>Indicador</t>
  </si>
  <si>
    <t>Fórmula de cálculo</t>
  </si>
  <si>
    <t>Descrição da meta</t>
  </si>
  <si>
    <t>Unidade de medida</t>
  </si>
  <si>
    <t>Valor
 2019</t>
  </si>
  <si>
    <t>Planejado - 2022</t>
  </si>
  <si>
    <t>Realizado - 2022</t>
  </si>
  <si>
    <t>Planejado - 2023</t>
  </si>
  <si>
    <t>Planejado - 2024</t>
  </si>
  <si>
    <t>Planejado - 2025</t>
  </si>
  <si>
    <t>Planejado - 2026</t>
  </si>
  <si>
    <t>Planejado - 2027</t>
  </si>
  <si>
    <t>Parâmetro</t>
  </si>
  <si>
    <t>Vinculação com a Lei Orçamentária Anual (LOA)</t>
  </si>
  <si>
    <t>Fonte de recursos orçamentários</t>
  </si>
  <si>
    <t>Autoavaliação</t>
  </si>
  <si>
    <t>Vinculação com ODS - Objetivos do Desenvolvimento Sustentável</t>
  </si>
  <si>
    <t>Outros planos</t>
  </si>
  <si>
    <t>Tipo (Obrigatório/Opcional)</t>
  </si>
  <si>
    <t>Unidade responsável</t>
  </si>
  <si>
    <t>GG08</t>
  </si>
  <si>
    <t>Diretriz 13 - Aprimorar os processos de gestão de recursos financeiros, alinhando-os à melhoria dos indicadores de desempenho institucionais.</t>
  </si>
  <si>
    <r>
      <t xml:space="preserve">Gastos de despesas discricionárias (custeios) </t>
    </r>
    <r>
      <rPr>
        <i/>
        <sz val="10"/>
        <color theme="1"/>
        <rFont val="Arial"/>
        <family val="2"/>
      </rPr>
      <t>per capita</t>
    </r>
  </si>
  <si>
    <t>Gasto total com custeio do ano / ( Docentes + Técnicos Administrativos + Terceirizados + Discentes )</t>
  </si>
  <si>
    <t>Manter o Índice de gastos de despesas discricionárias (custeios) per capita</t>
  </si>
  <si>
    <t>valor</t>
  </si>
  <si>
    <t>O valor deve ser adequado às demandas</t>
  </si>
  <si>
    <t>Não se aplica</t>
  </si>
  <si>
    <t>Orçamentário</t>
  </si>
  <si>
    <t>Média. Os recursos de infraestrutura, materiais, humanos e orçamentários atuais são parcialmente suficientes para a execução da meta</t>
  </si>
  <si>
    <t>Objetivo 4</t>
  </si>
  <si>
    <t>Obrigatório - eixo</t>
  </si>
  <si>
    <t>PROPLAD</t>
  </si>
  <si>
    <t>GG09</t>
  </si>
  <si>
    <t>Gastos com investimentos per capita</t>
  </si>
  <si>
    <t>Gasto total com investimentos do ano / ( Docentes + Técnicos Administrativos + Terceirizados + Discentes )</t>
  </si>
  <si>
    <t>Manter o Índice de gastos com investimentos per capita</t>
  </si>
  <si>
    <t>GG10</t>
  </si>
  <si>
    <t>Índice de gastos com despesas obrigatórias (folha de pessoal e benefícios)  per capita</t>
  </si>
  <si>
    <t>Gasto total com  despesas obrigatórias (folha de pessoal e benefícios / Discentes</t>
  </si>
  <si>
    <t>Manter o Índice de gastos com despesas obrigatórias (folha de pessoal e benefícios)  per capita</t>
  </si>
  <si>
    <t>EIXO GESTÃO E GOVERNANÇA</t>
  </si>
  <si>
    <t>Indicadores</t>
  </si>
  <si>
    <t>GG04</t>
  </si>
  <si>
    <t>Taxa de execução orçamentária de custeio e capital</t>
  </si>
  <si>
    <t>GG05</t>
  </si>
  <si>
    <t>Taxa de execução de restos a pagar de despesas discricionárias</t>
  </si>
  <si>
    <t>GG06</t>
  </si>
  <si>
    <t>Taxa de atendimento integral de metas do Plano Institucional de Desenvolvimento e Expansão (PIDE) com recursos orçamentários LOA</t>
  </si>
  <si>
    <t>GG07</t>
  </si>
  <si>
    <t xml:space="preserve">Taxa de execução de gastos com outros custeios (%) </t>
  </si>
  <si>
    <t>Gastos de despesas discricionárias (custeios) per capita</t>
  </si>
  <si>
    <t>GG11</t>
  </si>
  <si>
    <t>Índice médio de redução de valor nos processos licitatórios</t>
  </si>
  <si>
    <t>GG12</t>
  </si>
  <si>
    <t>Índice de fracassos em licitações</t>
  </si>
  <si>
    <r>
      <t xml:space="preserve">1. Consulte as informações do indicador/meta;
2. Preencha o valor "Realizado - 2024" considerando a coluna "período de apuração dos dados";
3. Caso a meta não tenha sido cumprida, selecionar a principal justificativa na lista (campo obrigatório);
4. Aponte uma breve descrição da justificativa apresentada (campo obrigatório);
5. Aponte as ações corretivas planejadas para o próximo exercício;
6. Para metas com resultado superior ao planejado, inclua as boas práticas adotadas pelo eixo temático.
7. Finalizado o preenchimento, faça </t>
    </r>
    <r>
      <rPr>
        <i/>
        <sz val="11"/>
        <color rgb="FF000000"/>
        <rFont val="Arial"/>
        <family val="2"/>
      </rPr>
      <t>upload</t>
    </r>
    <r>
      <rPr>
        <sz val="11"/>
        <color rgb="FF000000"/>
        <rFont val="Arial"/>
        <family val="2"/>
      </rPr>
      <t xml:space="preserve"> da planilha na pasta denominada "planilha preenchida", disponível no OneDrive.
</t>
    </r>
    <r>
      <rPr>
        <sz val="11"/>
        <color rgb="FFFF0000"/>
        <rFont val="Arial"/>
        <family val="2"/>
      </rPr>
      <t>Não é necessário informar o valor realizado para as metas sem valor planejado para o período.</t>
    </r>
    <r>
      <rPr>
        <sz val="11"/>
        <color rgb="FF000000"/>
        <rFont val="Arial"/>
        <family val="2"/>
      </rPr>
      <t xml:space="preserve">
</t>
    </r>
  </si>
  <si>
    <t>Período de apuração dos dados</t>
  </si>
  <si>
    <r>
      <t xml:space="preserve">Principal justificativa para metas NÃO ALCANÇADAS
 </t>
    </r>
    <r>
      <rPr>
        <b/>
        <sz val="10"/>
        <color rgb="FFFF0000"/>
        <rFont val="Arial"/>
        <family val="2"/>
      </rPr>
      <t>(campo obrigatório para metas não alcançadas)</t>
    </r>
    <r>
      <rPr>
        <b/>
        <sz val="10"/>
        <color indexed="8"/>
        <rFont val="Arial"/>
        <family val="2"/>
      </rPr>
      <t xml:space="preserve">
</t>
    </r>
  </si>
  <si>
    <r>
      <t xml:space="preserve">Breve descrição da justificativa
</t>
    </r>
    <r>
      <rPr>
        <b/>
        <sz val="10"/>
        <color rgb="FFFF0000"/>
        <rFont val="Arial"/>
        <family val="2"/>
      </rPr>
      <t>(campo obrigatório para metas não alcançadas
 - máximo de 350 caracteres)</t>
    </r>
    <r>
      <rPr>
        <b/>
        <sz val="10"/>
        <color indexed="8"/>
        <rFont val="Arial"/>
        <family val="2"/>
      </rPr>
      <t xml:space="preserve">
</t>
    </r>
  </si>
  <si>
    <r>
      <t xml:space="preserve">Ações corretivas
</t>
    </r>
    <r>
      <rPr>
        <b/>
        <sz val="10"/>
        <color rgb="FFFF0000"/>
        <rFont val="Arial"/>
        <family val="2"/>
      </rPr>
      <t>(máximo de 350 caracteres)</t>
    </r>
    <r>
      <rPr>
        <b/>
        <sz val="10"/>
        <color indexed="8"/>
        <rFont val="Arial"/>
        <family val="2"/>
      </rPr>
      <t xml:space="preserve">
</t>
    </r>
  </si>
  <si>
    <r>
      <t xml:space="preserve">Boas práticas
</t>
    </r>
    <r>
      <rPr>
        <b/>
        <sz val="10"/>
        <color rgb="FFFF0000"/>
        <rFont val="Arial"/>
        <family val="2"/>
      </rPr>
      <t>(máximo de 350 caracteres)</t>
    </r>
    <r>
      <rPr>
        <b/>
        <sz val="10"/>
        <color indexed="8"/>
        <rFont val="Arial"/>
        <family val="2"/>
      </rPr>
      <t xml:space="preserve">
</t>
    </r>
  </si>
  <si>
    <t>Realizado - 2023</t>
  </si>
  <si>
    <t>Realizado - 2024</t>
  </si>
  <si>
    <t>Realizado - 2025</t>
  </si>
  <si>
    <t>Realizado - 2026</t>
  </si>
  <si>
    <t>Realizado - 2027</t>
  </si>
  <si>
    <t xml:space="preserve">Vinculação com a Lei Orçamentária Anual (LOA)
</t>
  </si>
  <si>
    <t>Tipo 
(Obrigatório/Opcional)</t>
  </si>
  <si>
    <t xml:space="preserve">Unidade responsável </t>
  </si>
  <si>
    <t>[(Volume de recursos executados(EMPENHADO)/(Limite disponibilizado)] x 100</t>
  </si>
  <si>
    <t>Elevar a Taxa de execução orçamentária de custeio e capital</t>
  </si>
  <si>
    <t>Percentual (%)</t>
  </si>
  <si>
    <t>Janeiro/2022 - Dezembro/2022</t>
  </si>
  <si>
    <t>Janeiro/2023 - Dezembro/2023</t>
  </si>
  <si>
    <t>Janeiro/2024 - Dezembro/2024</t>
  </si>
  <si>
    <t>-</t>
  </si>
  <si>
    <t>Quanto maior, melhor</t>
  </si>
  <si>
    <t>Alta. Os recursos de infraestrutura, materiais, humanos e orçamentários atuais são suficientes para a execução integral da meta</t>
  </si>
  <si>
    <t>[(Valor dos restos a pagar pagos)/(Montante inscrito em restos a pagar)] x 100</t>
  </si>
  <si>
    <t>Elevar a Taxa de execução de restos a pagar</t>
  </si>
  <si>
    <t>Outros</t>
  </si>
  <si>
    <t xml:space="preserve">Estoque em restos a pagar na modalidade de auxílios que, por conta da pandemia, a execução foi prejudicada. </t>
  </si>
  <si>
    <t xml:space="preserve">Notificação aos centros de custo para verificação dos saldos disponíveis em restos a pagar, de modo a promover a sua execução ou cancelamento, evitando inscrições desnecessárias para os exercícios seguintes. Durante o exercício, houve cancelamento de grande volume de restoas a pagar, o que causará impacto positivo na execução futura. </t>
  </si>
  <si>
    <t xml:space="preserve">Priorização de execução de restos a pagar com acompanhamento pontual da execução; Trabalho preventido de notificação a centros custos, sobre a não execução dos restos a pagar. </t>
  </si>
  <si>
    <t xml:space="preserve">Maior interação entre as Diretorias da PROPLAD; </t>
  </si>
  <si>
    <t>Continuidade da ação de comunicação com os centros de custos sobre a execução dos restos a pagar.</t>
  </si>
  <si>
    <t>Diretriz 5 - Aprimorar a estrutura de governança para o planejamento, a execução e o controle contínuo dos processos administrativos.</t>
  </si>
  <si>
    <t>(Qtd. Metas do PIDE atendidas integralmente no ano com recursos orçamentários LOA/Total de metas do PIDE previstas para o ano) x 100</t>
  </si>
  <si>
    <t>Elevar a Taxa de atendimento integral de metas do Plano Institucional de Desenvolvimento e Expansão (PIDE)</t>
  </si>
  <si>
    <t>Conscientização da importância do instrumento de planejamento e sua vinculaçao à gestão orçamentária.</t>
  </si>
  <si>
    <t>Implantação do acompanhamento trimestral das metas, demandas e indicadores juntos aos eixos temáticos; realização de reuniões para orientação da comunidade universitária; divulgação dos relatórios a partir do PowerBI.</t>
  </si>
  <si>
    <t>A ser preenchido</t>
  </si>
  <si>
    <r>
      <t>Gastos executados com outros custeios (LOA + descentralizações)/Gastos planejados com outros custeios previstos na LOA</t>
    </r>
    <r>
      <rPr>
        <u/>
        <sz val="10"/>
        <color theme="1"/>
        <rFont val="Arial"/>
        <family val="2"/>
      </rPr>
      <t/>
    </r>
  </si>
  <si>
    <t xml:space="preserve">Elevar a Taxa de execução de gastos com outros custeios (%) </t>
  </si>
  <si>
    <t>Efeitos da pandemia de Covid-19</t>
  </si>
  <si>
    <t>O advento da pandemia da Covid-19 somado ao orçamento deficitário impediram o equilíbrio das contas públicas em diversos órgãos governamentais, tornando fatores preponderantes para a não realização  de descentralizações no âmbito do Ministério da Educação.</t>
  </si>
  <si>
    <t>Recursos orçamentários</t>
  </si>
  <si>
    <t xml:space="preserve">Não ocorreram as descentralizações de recursos orçamentários esperada. </t>
  </si>
  <si>
    <t>Os recursos orçamentários têm sido insuficientes para custeio; recursos disponibilizados sem prazo suficiente para execução; conhecimento de potenciais captadores de recursos descentralizados sobre legislação; decisões judiciais restringiram a disponibilidade de recursos.</t>
  </si>
  <si>
    <t>Demandas junto à ANDIFES sobre orçamento; apoio a potenciais captadores de recurso.</t>
  </si>
  <si>
    <t>Opcional - eixo</t>
  </si>
  <si>
    <t>Legislações externas</t>
  </si>
  <si>
    <t>Recursos humanos</t>
  </si>
  <si>
    <t>Redução no número de alunos matriculados em virtude da irregularidade do calendário acadêmico;
Falta de reposição de pessoal nos cargos extintos.</t>
  </si>
  <si>
    <t>Necessidade de conversão de recursos de investimento para custeio.</t>
  </si>
  <si>
    <t xml:space="preserve">Gasto total com  despesas obrigatórias (folha de pessoal e benefícios / Discentes </t>
  </si>
  <si>
    <t>Redução no número de alunos matriculados em virtude da irregularidade do calendário acadêmico;
Reajuste do salário dos servidores ocorrido no ano.</t>
  </si>
  <si>
    <t>Despesa se manteve acompanhando estabilidade numérica do quadro de pessoal (soma de ativos e inativos) e reajustes de valores recebidos. Valor planejado pode ter sido superestimado.</t>
  </si>
  <si>
    <t>índice médio de redução de valor nos processos licitatórios</t>
  </si>
  <si>
    <t>rp(%) = 100 * ((∑Veaj - ∑Va)/∑Veaj), onde:
∑Veaj = somatório dos valores estimados ajustados dos certames do período de avaliação;
Veaj = Ve - Vf;
Ve = valor estimado para contratação no termo de referência/projeto básico;
Vf = valor fracassado do certame(itens que não obteveram sucesso na contratação);
∑Va = somatório dos valores adjudicados nos certames do período de avaliação;</t>
  </si>
  <si>
    <t>Manter o índice médio de redução de valor nos processos licitatórios</t>
  </si>
  <si>
    <t>No ano de 2022 com a continuidade da pandemia da COVID-19 e guerra na Ulcrânia hove grande variação de preços em diversos segmentos, impossibilitando assim a manutenção da proposta de redução do preços contratados.</t>
  </si>
  <si>
    <t>Propõe-se a capacitação dos servidores envolvidos nos processos de compras com objetivo de melhorar as pesquisas de preços e descrição dos itens de modo que possa haver influência no índice.</t>
  </si>
  <si>
    <t>Ações de capacitação.</t>
  </si>
  <si>
    <t xml:space="preserve">Com a melhoria das pesquisas de preços a tendência é diminuir o desconto entre o valor de referência e o obtido durante a contratação.  A meta de inflação para o ano de 2023 era de 3,25%, no entanto a estimativa de encerramento se aproxima a 3,75% superando já o valor previsto o que também faz diminuir os descontos nas contratações. </t>
  </si>
  <si>
    <t xml:space="preserve">Com a a melhoria dos processos de precificação a tendência é a redução da meta, mas para que seja alcançado o objetivo de estabelecer o percentual de meta com a qualidade da pesquisa de preço, o mercado precisa estar estável   </t>
  </si>
  <si>
    <t>Uma boa aquisição da UFU foi a de equipamentos de TIC. A estimativa de valores foi bem efetiva e realizada por uma equipe especializada.</t>
  </si>
  <si>
    <t>O valor deve ser adequado aos parâmetros</t>
  </si>
  <si>
    <t>Plano de Logística Sustentável</t>
  </si>
  <si>
    <t>(Itens fracassados / itens licitados)</t>
  </si>
  <si>
    <t>Diminuir o Índice de fracassos em licitações</t>
  </si>
  <si>
    <t>Acredita-se que devido a redução orçamentária houve a diminuição de tentativas de aquisições, assim naturalmente reduzindo o quantitativo de itens fracassados, porém também houve melhoria nos processos de precificação e descrição.</t>
  </si>
  <si>
    <t>Foi emitida Instrução Normativa pela SEGES/ME a qual permite atualização  de índice em preços pesquisados tendo como referência contratações públicas. A UFU aplicará o que determina a Instrução com o objetivo de redução de itens fracassados.</t>
  </si>
  <si>
    <t xml:space="preserve">Podemos atribuir à situação econômica como o aumento da inflação, sendo a pesquisa de preços feita em um momento e a licitação em outro. Outro ponto é a escala de compra, com a redução da disponibilidade orçamentária várias unidades solicitantes diminuem o quantitativo de unidades de um determinado item, causando assim desinteresse de mercado. </t>
  </si>
  <si>
    <t>Será feito um levantamento das Unidades Orçamentadas que mais obtiveram itens desertos, a proposta é realizar um treinamento específico para melhoria do índice e alcance efetivo das contratações.</t>
  </si>
  <si>
    <t>Foi realizado um treinamento e disponibilizada uma planilha para atualização do preço contado utilizando o índice adequado conforme INSTRUÇÃO NORMATIVA SEGES /ME Nº 65, DE 7 DE JULHO DE 2021. https://www.youtube.com/watch?v=cV_UhqdyysM&amp;t=373s minuto 00:12:51 em específico.</t>
  </si>
  <si>
    <t>Quanto menor, melhor</t>
  </si>
  <si>
    <t>Baixa. Não há disponibilidade de recursos para a execução da meta</t>
  </si>
  <si>
    <t>Espaço fisico</t>
  </si>
  <si>
    <t>Capacitação/qualificação da equipe</t>
  </si>
  <si>
    <t>Decisões judiciais</t>
  </si>
  <si>
    <t>Atos normativos internos</t>
  </si>
  <si>
    <t>Priorização de outras atividades da área</t>
  </si>
  <si>
    <t>Indicadores e métricas pouco mensuráveis</t>
  </si>
  <si>
    <t>Restrições tecnológicas - software</t>
  </si>
  <si>
    <t>Restrições tecnológicas - hardware</t>
  </si>
  <si>
    <t>GG01</t>
  </si>
  <si>
    <t xml:space="preserve">Taxa de implantação de processos gerenciais de risco conforme a Portaria SEI REITO 775/2018
</t>
  </si>
  <si>
    <t>[(Total de processos de riscos implantados conforme portaria )/(Total de processos de riscos definidos para a UFU)] x 100</t>
  </si>
  <si>
    <t>Elevar a taxa de implantação de processos gerenciais de risco conforme a Portaria SEI REITO 775/2018</t>
  </si>
  <si>
    <t xml:space="preserve">Estimou-se que no ano de 2022 seria possível que a COGORI iniciasse o trabalho de Gestão de Riscos junto a mais 1 Diretoria, porém não foi possível, devido ao fato de que algumas Divisões necessitam de mais reuniões, o que acaba atrasando o trabalho. </t>
  </si>
  <si>
    <t>Possibilidade de oferecimento de cursos de Capacitação relacionados à temática de Gestão de Riscos junto às áreas pelas quais a COGORI desenvolverá as atividades de Gestão de Riscos.</t>
  </si>
  <si>
    <t>Engajamento e reintegração dos membros da Comissão Executiva de Governança, Gestão de Riscos, Controle e Integridade (COGORI).</t>
  </si>
  <si>
    <t>A COGORI está em fase inicial de um teste piloto, que tem como objetivo tornar mais célere o processo de difusão da gestão de riscos na UFU. Assim, espera-se que, para o ano de 2024, seja implementada a Gestão de riscos em todas as Diretorias remanescentes das Pró-Reitorias da UFU</t>
  </si>
  <si>
    <t xml:space="preserve">A horizontalização da gestão de riscos na UFU, tendo a COGORI como indutora deste processo, possibilitou que mais Diretorias pudessem implementar a gestão de riscos em suas respectivas unidades, o que viabilizou esse resultado de 80% realizado em 2024.  </t>
  </si>
  <si>
    <t>GG02</t>
  </si>
  <si>
    <t xml:space="preserve">Taxa de processos organizacionais mapeados pelo Comitê de Governança, Gestão de Riscos, Controles e Integridade </t>
  </si>
  <si>
    <t>[(n.º de processos organizacionais  mapeados conforme portaria do Comitê de Governança, Gestão de Riscos, Controles e Integridade  /n.º de processos definidos para o período)] x 100</t>
  </si>
  <si>
    <t>Elevar a taxa de processos gerenciais mapeados conforme a Portaria SEI REITO 775/2018</t>
  </si>
  <si>
    <t>Estimou-se que no ano de 2022 seria possível que a COGORI iniciasse o trabalho de Mapeamento de processos junto a mais 1 Direotria, porém não foi possível, devido ao fato de que algumas Divisões necessitam de mais reuniões, o que acaba atrasando o trabalho.</t>
  </si>
  <si>
    <t>Possibilidade de oferecimento de cursos de Capacitação relacionados à temática de Mapeamento de processos junto às áreas pelas quais a COGORI desenvolverá as atividades de Gestão de Riscos.</t>
  </si>
  <si>
    <t xml:space="preserve">A horizontalização da gestão de riscos na UFU, que envolve o desenho de fluxogramas / mapeamento de processos, tendo a COGORI como indutora deste processo, possibilitou que mais Diretorias pudessem implementar a gestão de riscos em suas respectivas unidades, o que viabilizou esse resultado de 80% realizado em 2024.  </t>
  </si>
  <si>
    <t>GG13</t>
  </si>
  <si>
    <t>Taxa de respostas dentro do prazo legal para as manifestações recebidas na Ouvidoria</t>
  </si>
  <si>
    <t>(Números de respostas dentro do prazo/Número total de respostas) x 100</t>
  </si>
  <si>
    <t>Manter a taxa de respostas  dentro do prazo legal para as manifestações recebidas na Ouvidoria</t>
  </si>
  <si>
    <t>Divisão do trabalho entre a equipe.</t>
  </si>
  <si>
    <t>Divisão do trabalho entre os membros da Equipe.</t>
  </si>
  <si>
    <t xml:space="preserve">A Ouvidoria-Geral tem ficado bastante atenta ao prazo de respostas conclusivas. </t>
  </si>
  <si>
    <t>GG14</t>
  </si>
  <si>
    <t>Taxa de itens de maturidade implantados na Ouvidoria conforme legislação vigente</t>
  </si>
  <si>
    <t>(Número de itens de maturidade implantados/número total de itens de maturidade ) x 100</t>
  </si>
  <si>
    <t>Elevar a taxa de itens de maturidade implantados na Ouvidoria conforme legislação vigente</t>
  </si>
  <si>
    <t>GG15</t>
  </si>
  <si>
    <t>Taxa de respostas dentro do prazo legal para as manifestações recebidas no SIC</t>
  </si>
  <si>
    <t>(Números de respostas do SIC dentro do prazo/Número total  de respostas) x 100</t>
  </si>
  <si>
    <t>Manter a taxa de respostas dentro do prazo legal para as manifestações recebidas no SIC</t>
  </si>
  <si>
    <t>GG16</t>
  </si>
  <si>
    <t>Taxa de itens implantados para "Transparência Ativa"</t>
  </si>
  <si>
    <t>(Número de itens implantados para "transpar/número total de itens) x 100</t>
  </si>
  <si>
    <t>Elevar a taxa de itens implantados para "Transparência Ativa"</t>
  </si>
  <si>
    <t>Em 2021 foram alcançados os 32 itens de transparência. Em 2022 não foi possível ampliar os itens de transparência, pois depende da atuação conjunta com outros setores da Instituição e por restrição de recursos humanos. Em 2023 a Ouvidoria ampliou seu quadro de pessoal e irá buscar o atendimento da meta de 40 itens de transparência.</t>
  </si>
  <si>
    <t>Ampliação da equipe e foco nos itens ainda não atendidos de transparência, cujo total são 49 enquanto no momento atendemos 32.</t>
  </si>
  <si>
    <t xml:space="preserve">A Ouvidoria-Geral tem atuado com acompanhamento constante dos itens de Transparência Ativa avaliados. </t>
  </si>
  <si>
    <t>Indicador será calculado ao final do acompanhamento do PIDE 2024</t>
  </si>
  <si>
    <t>Reajuste de contratos; substituição de servidores por colaboradores terceirizados; renovação insuficiente de equipamentos gerando gastos com manutenção.</t>
  </si>
  <si>
    <t>Restrições orçamentárias gerando necessidade de remanejamento de recursos de investimento para custeio.</t>
  </si>
  <si>
    <t>Há que se cuidar da interpretação do índice tendo em vista que a redução de valores pode comprometer resultado necessário; excesso de economia pode ser resultado de precificação falha.</t>
  </si>
  <si>
    <t>Determinação para redução de despesas em contratos com vistas a não extrapolar disponibilidade orçamentária.</t>
  </si>
  <si>
    <t>Orientação para adequada precificação.</t>
  </si>
  <si>
    <t>Alteração da fórmula de cálculo, para se considerar fracassos no atendimento de pedidos (não de processos licitatórios).</t>
  </si>
  <si>
    <t>Reuniões com áreas demandantes, atualização de bases de conhecimento, definição de cronograma de compras.</t>
  </si>
  <si>
    <t>Monitoramento e controle de recursos disponíveis; orientação de gestores de contrato.</t>
  </si>
  <si>
    <t>Monitoramento e controle de recursos disponíveis; orientação de gestores de contrato
Nota: Para o cálculo, foi utilizado a somatória de alunos matriculados e recursos orçamentários totais (excluindo descentralizações).</t>
  </si>
  <si>
    <t>Aperfeiçoamento, definições e divulgação de fluxos operacionais; coordenação de equipe.</t>
  </si>
  <si>
    <t>Monitoramento e priorização na utilização de Restos a Pagar.</t>
  </si>
  <si>
    <t>Melhoria de sistemas próprios de acompanhamento da execução orçamentária; cultura organizacional.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</si>
</sst>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55"/>
      </patternFill>
    </fill>
    <fill>
      <patternFill patternType="solid">
        <fgColor theme="3" tint="0.59999389629810485"/>
        <bgColor indexed="4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13" fillId="0" borderId="0"/>
  </cellStyleXfs>
  <cellXfs count="47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" fillId="0" borderId="0" xfId="0" applyFont="1"/>
    <xf numFmtId="0" fontId="7" fillId="0" borderId="0" xfId="0" applyFont="1"/>
    <xf numFmtId="0" fontId="2" fillId="0" borderId="0" xfId="1" applyBorder="1" applyAlignment="1">
      <alignment vertical="center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4" applyFont="1"/>
    <xf numFmtId="0" fontId="13" fillId="0" borderId="0" xfId="4"/>
    <xf numFmtId="0" fontId="8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5" fillId="6" borderId="0" xfId="0" applyFont="1" applyFill="1" applyAlignment="1">
      <alignment horizontal="left"/>
    </xf>
    <xf numFmtId="0" fontId="16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5">
    <cellStyle name="Hiperlink" xfId="1" builtinId="8"/>
    <cellStyle name="Normal" xfId="0" builtinId="0"/>
    <cellStyle name="Normal 2" xfId="3" xr:uid="{00000000-0005-0000-0000-000002000000}"/>
    <cellStyle name="Normal 2 3" xfId="2" xr:uid="{00000000-0005-0000-0000-000003000000}"/>
    <cellStyle name="Normal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</xdr:colOff>
      <xdr:row>1</xdr:row>
      <xdr:rowOff>142875</xdr:rowOff>
    </xdr:from>
    <xdr:to>
      <xdr:col>8</xdr:col>
      <xdr:colOff>444500</xdr:colOff>
      <xdr:row>7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BE23CE-BB31-4C95-AD47-2F413E2C88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992" b="26255"/>
        <a:stretch/>
      </xdr:blipFill>
      <xdr:spPr>
        <a:xfrm>
          <a:off x="2628899" y="333375"/>
          <a:ext cx="3530601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142875</xdr:rowOff>
    </xdr:from>
    <xdr:to>
      <xdr:col>4</xdr:col>
      <xdr:colOff>914400</xdr:colOff>
      <xdr:row>7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EE7DEB8-D107-4A1B-AA00-E57781B1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91" b="26254"/>
        <a:stretch>
          <a:fillRect/>
        </a:stretch>
      </xdr:blipFill>
      <xdr:spPr bwMode="auto">
        <a:xfrm>
          <a:off x="2686050" y="142875"/>
          <a:ext cx="3876675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26991" b="2625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2F528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FU_remoto\PIDE\PIDE%202022\Planejamento%20PROPLAD\DIR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FU_remoto\PIDE\PIDE%202022\Planejamento%20PROPLAD\DIRC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fufs\proplad\Diesi\DIESI%20INTERNO\PIDE\PIDE%202022-2027\13.%20Consolida&#231;&#227;o%20-%20eixos%20tem&#225;ticos\2.%20Recebidas%20dos%20eixos%20-%20originais\Gest&#227;o%20e%20GOV\PROP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MENU"/>
      <sheetName val="GESTÃO E GOV."/>
      <sheetName val="GESTÃO PESSOAS"/>
      <sheetName val="GESTÃO E GOV"/>
      <sheetName val="INTERN. E INTERINSTIT."/>
      <sheetName val="INFRA_Demandas"/>
      <sheetName val="TIC_Demandas"/>
      <sheetName val="Metas"/>
      <sheetName val="PROPOSTAS"/>
      <sheetName val="IDENTIDADE ESTRATÉGICA"/>
      <sheetName val="ODS"/>
      <sheetName val="LOA"/>
      <sheetName val="Listas_ob"/>
      <sheetName val="Lista_m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MENU"/>
      <sheetName val="GESTÃO E GOV."/>
      <sheetName val="GESTÃO PESSOAS"/>
      <sheetName val="GESTÃO E GOV"/>
      <sheetName val="INTERN. E INTERINSTIT."/>
      <sheetName val="INFRA_Demandas"/>
      <sheetName val="TIC_Demandas"/>
      <sheetName val="Metas"/>
      <sheetName val="PROPOSTAS"/>
      <sheetName val="IDENTIDADE ESTRATÉGICA"/>
      <sheetName val="ODS"/>
      <sheetName val="LOA"/>
      <sheetName val="Listas_ob"/>
      <sheetName val="Lista_m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MENU"/>
      <sheetName val="GESTÃO E GOV."/>
      <sheetName val="processos_proplad"/>
      <sheetName val="GESTÃO PESSOAS"/>
      <sheetName val="cap e qualidade vida"/>
      <sheetName val="qualificação"/>
      <sheetName val="GESTÃO E GOV"/>
      <sheetName val="INTERN. E INTERINSTIT."/>
      <sheetName val="INFRA_Demandas"/>
      <sheetName val="infra_proplad"/>
      <sheetName val="TIC_Demandas"/>
      <sheetName val="Metas"/>
      <sheetName val="TIC_proplad"/>
      <sheetName val="_PROPOSTAS"/>
      <sheetName val="PROPOSTAS"/>
      <sheetName val="IDENTIDADE ESTRATÉGICA"/>
      <sheetName val="ODS"/>
      <sheetName val="LOA"/>
      <sheetName val="Planilha2"/>
      <sheetName val="Listas_ob"/>
      <sheetName val="Lista_m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showGridLines="0" topLeftCell="E1" workbookViewId="0">
      <selection activeCell="A3" sqref="A3"/>
    </sheetView>
  </sheetViews>
  <sheetFormatPr defaultRowHeight="15" x14ac:dyDescent="0.25"/>
  <cols>
    <col min="2" max="2" width="36.28515625" customWidth="1"/>
    <col min="3" max="3" width="26.140625" customWidth="1"/>
    <col min="4" max="4" width="32.85546875" customWidth="1"/>
    <col min="5" max="5" width="38.28515625" customWidth="1"/>
    <col min="6" max="9" width="14.5703125" customWidth="1"/>
    <col min="10" max="17" width="16.42578125" customWidth="1"/>
    <col min="18" max="18" width="33.42578125" customWidth="1"/>
    <col min="19" max="19" width="23.42578125" customWidth="1"/>
    <col min="20" max="22" width="16.42578125" customWidth="1"/>
  </cols>
  <sheetData>
    <row r="1" spans="1:22" ht="5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</row>
    <row r="2" spans="1:22" ht="51" x14ac:dyDescent="0.25">
      <c r="A2" s="4" t="s">
        <v>22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13">
        <v>3572.592506708761</v>
      </c>
      <c r="H2" s="13">
        <v>3523.0571145387721</v>
      </c>
      <c r="I2" s="7">
        <v>3523.0571145387721</v>
      </c>
      <c r="J2" s="14">
        <v>3523.0571145387721</v>
      </c>
      <c r="K2" s="14">
        <v>3523.0571145387721</v>
      </c>
      <c r="L2" s="14">
        <v>3523.0571145387721</v>
      </c>
      <c r="M2" s="14">
        <v>3523.0571145387721</v>
      </c>
      <c r="N2" s="14">
        <v>3523.0571145387721</v>
      </c>
      <c r="O2" s="15" t="s">
        <v>28</v>
      </c>
      <c r="P2" s="15" t="s">
        <v>29</v>
      </c>
      <c r="Q2" s="15" t="s">
        <v>30</v>
      </c>
      <c r="R2" s="15" t="s">
        <v>31</v>
      </c>
      <c r="S2" s="15" t="s">
        <v>32</v>
      </c>
      <c r="T2" s="15"/>
      <c r="U2" s="15" t="s">
        <v>33</v>
      </c>
      <c r="V2" s="15" t="s">
        <v>34</v>
      </c>
    </row>
    <row r="3" spans="1:22" ht="51" x14ac:dyDescent="0.25">
      <c r="A3" s="4" t="s">
        <v>35</v>
      </c>
      <c r="B3" s="5" t="s">
        <v>23</v>
      </c>
      <c r="C3" s="5" t="s">
        <v>36</v>
      </c>
      <c r="D3" s="5" t="s">
        <v>37</v>
      </c>
      <c r="E3" s="5" t="s">
        <v>38</v>
      </c>
      <c r="F3" s="5" t="s">
        <v>27</v>
      </c>
      <c r="G3" s="13">
        <v>152.5887598000526</v>
      </c>
      <c r="H3" s="13">
        <v>284.4479146833765</v>
      </c>
      <c r="I3" s="7">
        <v>284.4479146833765</v>
      </c>
      <c r="J3" s="14">
        <v>284.4479146833765</v>
      </c>
      <c r="K3" s="14">
        <v>284.4479146833765</v>
      </c>
      <c r="L3" s="14">
        <v>284.4479146833765</v>
      </c>
      <c r="M3" s="14">
        <v>284.4479146833765</v>
      </c>
      <c r="N3" s="14">
        <v>284.4479146833765</v>
      </c>
      <c r="O3" s="15" t="s">
        <v>28</v>
      </c>
      <c r="P3" s="15" t="s">
        <v>29</v>
      </c>
      <c r="Q3" s="15" t="s">
        <v>30</v>
      </c>
      <c r="R3" s="15" t="s">
        <v>31</v>
      </c>
      <c r="S3" s="15" t="s">
        <v>32</v>
      </c>
      <c r="T3" s="15"/>
      <c r="U3" s="15" t="s">
        <v>33</v>
      </c>
      <c r="V3" s="15" t="s">
        <v>34</v>
      </c>
    </row>
    <row r="4" spans="1:22" ht="51" x14ac:dyDescent="0.25">
      <c r="A4" s="4" t="s">
        <v>39</v>
      </c>
      <c r="B4" s="5" t="s">
        <v>23</v>
      </c>
      <c r="C4" s="5" t="s">
        <v>40</v>
      </c>
      <c r="D4" s="5" t="s">
        <v>41</v>
      </c>
      <c r="E4" s="5" t="s">
        <v>42</v>
      </c>
      <c r="F4" s="5" t="s">
        <v>27</v>
      </c>
      <c r="G4" s="13">
        <v>27368.444580363081</v>
      </c>
      <c r="H4" s="13">
        <v>34779.406516258678</v>
      </c>
      <c r="I4" s="7">
        <v>34779.406516258678</v>
      </c>
      <c r="J4" s="14">
        <v>34779.406516258678</v>
      </c>
      <c r="K4" s="14">
        <v>34779.406516258678</v>
      </c>
      <c r="L4" s="14">
        <v>34779.406516258678</v>
      </c>
      <c r="M4" s="14">
        <v>34779.406516258678</v>
      </c>
      <c r="N4" s="14">
        <v>34779.406516258678</v>
      </c>
      <c r="O4" s="15" t="s">
        <v>28</v>
      </c>
      <c r="P4" s="15" t="s">
        <v>29</v>
      </c>
      <c r="Q4" s="15" t="s">
        <v>30</v>
      </c>
      <c r="R4" s="15" t="s">
        <v>31</v>
      </c>
      <c r="S4" s="15" t="s">
        <v>32</v>
      </c>
      <c r="T4" s="15"/>
      <c r="U4" s="15" t="s">
        <v>33</v>
      </c>
      <c r="V4" s="15" t="s">
        <v>34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'F:\UFU_remoto\PIDE\PIDE 2022\Planejamento PROPLAD\[DIROR.xlsx]Listas_ob'!#REF!</xm:f>
          </x14:formula1>
          <xm:sqref>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40"/>
  <sheetViews>
    <sheetView showGridLines="0" workbookViewId="0">
      <selection activeCell="F30" sqref="F30"/>
    </sheetView>
  </sheetViews>
  <sheetFormatPr defaultColWidth="0" defaultRowHeight="15" zeroHeight="1" x14ac:dyDescent="0.25"/>
  <cols>
    <col min="1" max="1" width="5" customWidth="1"/>
    <col min="2" max="2" width="6.42578125" style="9" customWidth="1"/>
    <col min="3" max="6" width="9.140625" customWidth="1"/>
    <col min="7" max="7" width="16.140625" customWidth="1"/>
    <col min="8" max="8" width="21.5703125" customWidth="1"/>
    <col min="9" max="9" width="9.140625" customWidth="1"/>
    <col min="10" max="10" width="21.85546875" customWidth="1"/>
    <col min="11" max="11" width="14.7109375" customWidth="1"/>
    <col min="12" max="12" width="5.7109375" customWidth="1"/>
    <col min="13" max="16384" width="9.140625" hidden="1"/>
  </cols>
  <sheetData>
    <row r="1" spans="2:11" x14ac:dyDescent="0.25"/>
    <row r="2" spans="2:11" x14ac:dyDescent="0.25"/>
    <row r="3" spans="2:11" x14ac:dyDescent="0.25"/>
    <row r="4" spans="2:11" x14ac:dyDescent="0.25"/>
    <row r="5" spans="2:11" x14ac:dyDescent="0.25"/>
    <row r="6" spans="2:11" x14ac:dyDescent="0.25"/>
    <row r="7" spans="2:11" x14ac:dyDescent="0.25"/>
    <row r="8" spans="2:11" x14ac:dyDescent="0.25"/>
    <row r="9" spans="2:11" x14ac:dyDescent="0.25"/>
    <row r="10" spans="2:11" x14ac:dyDescent="0.25">
      <c r="B10" s="34" t="s">
        <v>43</v>
      </c>
      <c r="C10" s="35"/>
      <c r="D10" s="35"/>
      <c r="E10" s="35"/>
      <c r="F10" s="35"/>
      <c r="G10" s="35"/>
      <c r="H10" s="35"/>
      <c r="I10" s="35"/>
      <c r="J10" s="35"/>
      <c r="K10" s="36"/>
    </row>
    <row r="11" spans="2:11" x14ac:dyDescent="0.25">
      <c r="B11" s="10"/>
      <c r="C11" s="8"/>
      <c r="D11" s="8"/>
      <c r="E11" s="8"/>
      <c r="F11" s="8"/>
      <c r="G11" s="8"/>
      <c r="H11" s="8"/>
      <c r="I11" s="8"/>
      <c r="J11" s="8"/>
      <c r="K11" s="8"/>
    </row>
    <row r="12" spans="2:11" x14ac:dyDescent="0.25">
      <c r="B12" s="10"/>
      <c r="C12" s="11" t="s">
        <v>44</v>
      </c>
      <c r="D12" s="8"/>
      <c r="E12" s="8"/>
      <c r="F12" s="8"/>
      <c r="G12" s="8"/>
      <c r="H12" s="8"/>
      <c r="I12" s="8"/>
      <c r="J12" s="8"/>
      <c r="K12" s="8"/>
    </row>
    <row r="13" spans="2:11" x14ac:dyDescent="0.25">
      <c r="B13" s="10" t="s">
        <v>45</v>
      </c>
      <c r="C13" s="37" t="s">
        <v>46</v>
      </c>
      <c r="D13" s="37"/>
      <c r="E13" s="37"/>
      <c r="F13" s="37"/>
      <c r="G13" s="37"/>
      <c r="H13" s="37"/>
      <c r="I13" s="37"/>
      <c r="J13" s="37"/>
      <c r="K13" s="37"/>
    </row>
    <row r="14" spans="2:11" x14ac:dyDescent="0.25">
      <c r="B14" s="10" t="s">
        <v>47</v>
      </c>
      <c r="C14" s="37" t="s">
        <v>48</v>
      </c>
      <c r="D14" s="37"/>
      <c r="E14" s="37"/>
      <c r="F14" s="37"/>
      <c r="G14" s="37"/>
      <c r="H14" s="37"/>
      <c r="I14" s="37"/>
      <c r="J14" s="37"/>
      <c r="K14" s="37"/>
    </row>
    <row r="15" spans="2:11" x14ac:dyDescent="0.25">
      <c r="B15" s="10" t="s">
        <v>49</v>
      </c>
      <c r="C15" s="37" t="s">
        <v>50</v>
      </c>
      <c r="D15" s="37"/>
      <c r="E15" s="37"/>
      <c r="F15" s="37"/>
      <c r="G15" s="37"/>
      <c r="H15" s="37"/>
      <c r="I15" s="37"/>
      <c r="J15" s="37"/>
      <c r="K15" s="37"/>
    </row>
    <row r="16" spans="2:11" x14ac:dyDescent="0.25">
      <c r="B16" s="10" t="s">
        <v>51</v>
      </c>
      <c r="C16" s="37" t="s">
        <v>52</v>
      </c>
      <c r="D16" s="37"/>
      <c r="E16" s="37"/>
      <c r="F16" s="37"/>
      <c r="G16" s="37"/>
      <c r="H16" s="37"/>
      <c r="I16" s="37"/>
      <c r="J16" s="37"/>
      <c r="K16" s="37"/>
    </row>
    <row r="17" spans="2:11" x14ac:dyDescent="0.25">
      <c r="B17" s="10" t="s">
        <v>22</v>
      </c>
      <c r="C17" s="37" t="s">
        <v>53</v>
      </c>
      <c r="D17" s="37"/>
      <c r="E17" s="37"/>
      <c r="F17" s="37"/>
      <c r="G17" s="37"/>
      <c r="H17" s="37"/>
      <c r="I17" s="37"/>
      <c r="J17" s="37"/>
      <c r="K17" s="37"/>
    </row>
    <row r="18" spans="2:11" x14ac:dyDescent="0.25">
      <c r="B18" s="10" t="s">
        <v>35</v>
      </c>
      <c r="C18" s="37" t="s">
        <v>36</v>
      </c>
      <c r="D18" s="37"/>
      <c r="E18" s="37"/>
      <c r="F18" s="37"/>
      <c r="G18" s="37"/>
      <c r="H18" s="37"/>
      <c r="I18" s="37"/>
      <c r="J18" s="37"/>
      <c r="K18" s="37"/>
    </row>
    <row r="19" spans="2:11" x14ac:dyDescent="0.25">
      <c r="B19" s="10" t="s">
        <v>39</v>
      </c>
      <c r="C19" s="37" t="s">
        <v>40</v>
      </c>
      <c r="D19" s="37"/>
      <c r="E19" s="37"/>
      <c r="F19" s="37"/>
      <c r="G19" s="37"/>
      <c r="H19" s="37"/>
      <c r="I19" s="37"/>
      <c r="J19" s="37"/>
      <c r="K19" s="37"/>
    </row>
    <row r="20" spans="2:11" x14ac:dyDescent="0.25">
      <c r="B20" s="10" t="s">
        <v>54</v>
      </c>
      <c r="C20" s="37" t="s">
        <v>55</v>
      </c>
      <c r="D20" s="37"/>
      <c r="E20" s="37"/>
      <c r="F20" s="37"/>
      <c r="G20" s="37"/>
      <c r="H20" s="37"/>
      <c r="I20" s="37"/>
      <c r="J20" s="37"/>
      <c r="K20" s="37"/>
    </row>
    <row r="21" spans="2:11" x14ac:dyDescent="0.25">
      <c r="B21" s="10" t="s">
        <v>56</v>
      </c>
      <c r="C21" s="37" t="s">
        <v>57</v>
      </c>
      <c r="D21" s="37"/>
      <c r="E21" s="37"/>
      <c r="F21" s="37"/>
      <c r="G21" s="37"/>
      <c r="H21" s="37"/>
      <c r="I21" s="37"/>
      <c r="J21" s="37"/>
      <c r="K21" s="37"/>
    </row>
    <row r="22" spans="2:11" x14ac:dyDescent="0.25"/>
    <row r="23" spans="2:11" x14ac:dyDescent="0.25"/>
    <row r="24" spans="2:11" x14ac:dyDescent="0.25"/>
    <row r="25" spans="2:11" x14ac:dyDescent="0.25"/>
    <row r="26" spans="2:11" x14ac:dyDescent="0.25"/>
    <row r="27" spans="2:11" x14ac:dyDescent="0.25"/>
    <row r="28" spans="2:11" x14ac:dyDescent="0.25"/>
    <row r="29" spans="2:11" x14ac:dyDescent="0.25"/>
    <row r="30" spans="2:11" x14ac:dyDescent="0.25"/>
    <row r="31" spans="2:11" x14ac:dyDescent="0.25"/>
    <row r="32" spans="2:11" x14ac:dyDescent="0.25"/>
    <row r="33" x14ac:dyDescent="0.25"/>
    <row r="38" x14ac:dyDescent="0.25"/>
    <row r="39" x14ac:dyDescent="0.25"/>
    <row r="40" x14ac:dyDescent="0.25"/>
  </sheetData>
  <mergeCells count="10">
    <mergeCell ref="C17:K17"/>
    <mergeCell ref="C18:K18"/>
    <mergeCell ref="C19:K19"/>
    <mergeCell ref="C20:K20"/>
    <mergeCell ref="C21:K21"/>
    <mergeCell ref="B10:K10"/>
    <mergeCell ref="C13:K13"/>
    <mergeCell ref="C14:K14"/>
    <mergeCell ref="C15:K15"/>
    <mergeCell ref="C16:K16"/>
  </mergeCells>
  <hyperlinks>
    <hyperlink ref="C12" location="'Gestão e Governança'!A1" display="Indicadores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G19"/>
  <sheetViews>
    <sheetView showGridLines="0" workbookViewId="0">
      <selection activeCell="B10" sqref="B10:F18"/>
    </sheetView>
  </sheetViews>
  <sheetFormatPr defaultColWidth="0" defaultRowHeight="15" customHeight="1" zeroHeight="1" x14ac:dyDescent="0.25"/>
  <cols>
    <col min="1" max="1" width="9.140625" customWidth="1"/>
    <col min="2" max="2" width="22.85546875" customWidth="1"/>
    <col min="3" max="3" width="13" customWidth="1"/>
    <col min="4" max="4" width="39.7109375" customWidth="1"/>
    <col min="5" max="5" width="28.85546875" customWidth="1"/>
    <col min="6" max="6" width="22.28515625" customWidth="1"/>
    <col min="7" max="7" width="9.140625" customWidth="1"/>
    <col min="8" max="16384" width="9.1406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/>
    <row r="6" spans="2:6" x14ac:dyDescent="0.25"/>
    <row r="7" spans="2:6" x14ac:dyDescent="0.25"/>
    <row r="8" spans="2:6" x14ac:dyDescent="0.25"/>
    <row r="9" spans="2:6" x14ac:dyDescent="0.25"/>
    <row r="10" spans="2:6" x14ac:dyDescent="0.25">
      <c r="B10" s="38" t="s">
        <v>58</v>
      </c>
      <c r="C10" s="39"/>
      <c r="D10" s="39"/>
      <c r="E10" s="39"/>
      <c r="F10" s="40"/>
    </row>
    <row r="11" spans="2:6" x14ac:dyDescent="0.25">
      <c r="B11" s="41"/>
      <c r="C11" s="42"/>
      <c r="D11" s="42"/>
      <c r="E11" s="42"/>
      <c r="F11" s="43"/>
    </row>
    <row r="12" spans="2:6" x14ac:dyDescent="0.25">
      <c r="B12" s="41"/>
      <c r="C12" s="42"/>
      <c r="D12" s="42"/>
      <c r="E12" s="42"/>
      <c r="F12" s="43"/>
    </row>
    <row r="13" spans="2:6" x14ac:dyDescent="0.25">
      <c r="B13" s="41"/>
      <c r="C13" s="42"/>
      <c r="D13" s="42"/>
      <c r="E13" s="42"/>
      <c r="F13" s="43"/>
    </row>
    <row r="14" spans="2:6" x14ac:dyDescent="0.25">
      <c r="B14" s="41"/>
      <c r="C14" s="42"/>
      <c r="D14" s="42"/>
      <c r="E14" s="42"/>
      <c r="F14" s="43"/>
    </row>
    <row r="15" spans="2:6" x14ac:dyDescent="0.25">
      <c r="B15" s="41"/>
      <c r="C15" s="42"/>
      <c r="D15" s="42"/>
      <c r="E15" s="42"/>
      <c r="F15" s="43"/>
    </row>
    <row r="16" spans="2:6" x14ac:dyDescent="0.25">
      <c r="B16" s="41"/>
      <c r="C16" s="42"/>
      <c r="D16" s="42"/>
      <c r="E16" s="42"/>
      <c r="F16" s="43"/>
    </row>
    <row r="17" spans="2:6" x14ac:dyDescent="0.25">
      <c r="B17" s="41"/>
      <c r="C17" s="42"/>
      <c r="D17" s="42"/>
      <c r="E17" s="42"/>
      <c r="F17" s="43"/>
    </row>
    <row r="18" spans="2:6" x14ac:dyDescent="0.25">
      <c r="B18" s="44"/>
      <c r="C18" s="45"/>
      <c r="D18" s="45"/>
      <c r="E18" s="45"/>
      <c r="F18" s="46"/>
    </row>
    <row r="19" spans="2:6" x14ac:dyDescent="0.25"/>
  </sheetData>
  <mergeCells count="1">
    <mergeCell ref="B10:F1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17"/>
  <sheetViews>
    <sheetView showGridLines="0" tabSelected="1" zoomScale="90" zoomScaleNormal="90" workbookViewId="0">
      <selection activeCell="W6" sqref="W6"/>
    </sheetView>
  </sheetViews>
  <sheetFormatPr defaultRowHeight="15" x14ac:dyDescent="0.25"/>
  <cols>
    <col min="1" max="1" width="4.7109375" style="1" customWidth="1"/>
    <col min="2" max="2" width="6.5703125" style="1" customWidth="1"/>
    <col min="3" max="3" width="42.7109375" style="1" customWidth="1"/>
    <col min="4" max="4" width="35.5703125" style="1" customWidth="1"/>
    <col min="5" max="5" width="45.42578125" style="1" customWidth="1"/>
    <col min="6" max="6" width="36.85546875" style="1" customWidth="1"/>
    <col min="7" max="7" width="21.5703125" style="1" customWidth="1"/>
    <col min="8" max="10" width="21.5703125" style="1" hidden="1" customWidth="1"/>
    <col min="11" max="11" width="27.7109375" style="1" hidden="1" customWidth="1"/>
    <col min="12" max="12" width="43" style="1" hidden="1" customWidth="1"/>
    <col min="13" max="13" width="50.140625" style="1" hidden="1" customWidth="1"/>
    <col min="14" max="14" width="47.42578125" style="1" hidden="1" customWidth="1"/>
    <col min="15" max="15" width="47.7109375" style="1" hidden="1" customWidth="1"/>
    <col min="16" max="16" width="21.5703125" style="1" hidden="1" customWidth="1"/>
    <col min="17" max="17" width="27.7109375" style="1" hidden="1" customWidth="1"/>
    <col min="18" max="18" width="21.5703125" style="1" hidden="1" customWidth="1"/>
    <col min="19" max="19" width="33.28515625" style="1" hidden="1" customWidth="1"/>
    <col min="20" max="20" width="54.5703125" style="1" hidden="1" customWidth="1"/>
    <col min="21" max="21" width="50.5703125" style="1" hidden="1" customWidth="1"/>
    <col min="22" max="22" width="53.28515625" style="1" hidden="1" customWidth="1"/>
    <col min="23" max="23" width="21.5703125" style="1" customWidth="1"/>
    <col min="24" max="24" width="26" style="1" customWidth="1"/>
    <col min="25" max="25" width="21.5703125" style="1" customWidth="1"/>
    <col min="26" max="26" width="52.140625" style="1" customWidth="1"/>
    <col min="27" max="27" width="50.7109375" style="1" customWidth="1"/>
    <col min="28" max="28" width="50.28515625" style="1" customWidth="1"/>
    <col min="29" max="29" width="61" style="1" customWidth="1"/>
    <col min="30" max="51" width="21.5703125" style="1" hidden="1" customWidth="1"/>
    <col min="52" max="56" width="28.5703125" style="1" hidden="1" customWidth="1"/>
    <col min="57" max="57" width="21.5703125" style="1" hidden="1" customWidth="1"/>
    <col min="58" max="58" width="28.5703125" style="1" hidden="1" customWidth="1"/>
    <col min="59" max="59" width="9.140625" style="2"/>
  </cols>
  <sheetData>
    <row r="2" spans="2:58" ht="102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8" t="s">
        <v>6</v>
      </c>
      <c r="I2" s="18" t="s">
        <v>7</v>
      </c>
      <c r="J2" s="19" t="s">
        <v>8</v>
      </c>
      <c r="K2" s="19" t="s">
        <v>59</v>
      </c>
      <c r="L2" s="20" t="s">
        <v>60</v>
      </c>
      <c r="M2" s="20" t="s">
        <v>61</v>
      </c>
      <c r="N2" s="20" t="s">
        <v>62</v>
      </c>
      <c r="O2" s="20" t="s">
        <v>63</v>
      </c>
      <c r="P2" s="18" t="s">
        <v>9</v>
      </c>
      <c r="Q2" s="19" t="s">
        <v>64</v>
      </c>
      <c r="R2" s="19" t="s">
        <v>59</v>
      </c>
      <c r="S2" s="20" t="s">
        <v>60</v>
      </c>
      <c r="T2" s="20" t="s">
        <v>61</v>
      </c>
      <c r="U2" s="20" t="s">
        <v>62</v>
      </c>
      <c r="V2" s="20" t="s">
        <v>63</v>
      </c>
      <c r="W2" s="18" t="s">
        <v>10</v>
      </c>
      <c r="X2" s="19" t="s">
        <v>65</v>
      </c>
      <c r="Y2" s="19" t="s">
        <v>59</v>
      </c>
      <c r="Z2" s="20" t="s">
        <v>60</v>
      </c>
      <c r="AA2" s="20" t="s">
        <v>61</v>
      </c>
      <c r="AB2" s="20" t="s">
        <v>62</v>
      </c>
      <c r="AC2" s="20" t="s">
        <v>63</v>
      </c>
      <c r="AD2" s="18" t="s">
        <v>11</v>
      </c>
      <c r="AE2" s="19" t="s">
        <v>66</v>
      </c>
      <c r="AF2" s="19" t="s">
        <v>59</v>
      </c>
      <c r="AG2" s="20" t="s">
        <v>60</v>
      </c>
      <c r="AH2" s="20" t="s">
        <v>61</v>
      </c>
      <c r="AI2" s="20" t="s">
        <v>62</v>
      </c>
      <c r="AJ2" s="20" t="s">
        <v>63</v>
      </c>
      <c r="AK2" s="18" t="s">
        <v>12</v>
      </c>
      <c r="AL2" s="19" t="s">
        <v>67</v>
      </c>
      <c r="AM2" s="19" t="s">
        <v>59</v>
      </c>
      <c r="AN2" s="20" t="s">
        <v>60</v>
      </c>
      <c r="AO2" s="20" t="s">
        <v>61</v>
      </c>
      <c r="AP2" s="20" t="s">
        <v>62</v>
      </c>
      <c r="AQ2" s="20" t="s">
        <v>63</v>
      </c>
      <c r="AR2" s="18" t="s">
        <v>13</v>
      </c>
      <c r="AS2" s="19" t="s">
        <v>68</v>
      </c>
      <c r="AT2" s="19" t="s">
        <v>59</v>
      </c>
      <c r="AU2" s="20" t="s">
        <v>60</v>
      </c>
      <c r="AV2" s="20" t="s">
        <v>61</v>
      </c>
      <c r="AW2" s="20" t="s">
        <v>62</v>
      </c>
      <c r="AX2" s="20" t="s">
        <v>63</v>
      </c>
      <c r="AY2" s="3" t="s">
        <v>14</v>
      </c>
      <c r="AZ2" s="3" t="s">
        <v>69</v>
      </c>
      <c r="BA2" s="3" t="s">
        <v>16</v>
      </c>
      <c r="BB2" s="3" t="s">
        <v>17</v>
      </c>
      <c r="BC2" s="3" t="s">
        <v>18</v>
      </c>
      <c r="BD2" s="3" t="s">
        <v>19</v>
      </c>
      <c r="BE2" s="3" t="s">
        <v>70</v>
      </c>
      <c r="BF2" s="3" t="s">
        <v>71</v>
      </c>
    </row>
    <row r="3" spans="2:58" ht="63.75" x14ac:dyDescent="0.25">
      <c r="B3" s="4" t="s">
        <v>139</v>
      </c>
      <c r="C3" s="5" t="s">
        <v>89</v>
      </c>
      <c r="D3" s="5" t="s">
        <v>140</v>
      </c>
      <c r="E3" s="5" t="s">
        <v>141</v>
      </c>
      <c r="F3" s="5" t="s">
        <v>142</v>
      </c>
      <c r="G3" s="5" t="s">
        <v>74</v>
      </c>
      <c r="H3" s="25">
        <v>10</v>
      </c>
      <c r="I3" s="25">
        <v>27</v>
      </c>
      <c r="J3" s="24">
        <v>23.33</v>
      </c>
      <c r="K3" s="24" t="s">
        <v>75</v>
      </c>
      <c r="L3" s="24" t="s">
        <v>132</v>
      </c>
      <c r="M3" s="24" t="s">
        <v>143</v>
      </c>
      <c r="N3" s="24" t="s">
        <v>144</v>
      </c>
      <c r="O3" s="24" t="s">
        <v>145</v>
      </c>
      <c r="P3" s="25">
        <v>40</v>
      </c>
      <c r="Q3" s="25">
        <v>40</v>
      </c>
      <c r="R3" s="25" t="s">
        <v>76</v>
      </c>
      <c r="S3" s="25"/>
      <c r="T3" s="25"/>
      <c r="U3" s="25"/>
      <c r="V3" s="25" t="s">
        <v>146</v>
      </c>
      <c r="W3" s="25">
        <v>57</v>
      </c>
      <c r="X3" s="22">
        <v>80</v>
      </c>
      <c r="Y3" s="25" t="s">
        <v>77</v>
      </c>
      <c r="Z3" s="22"/>
      <c r="AA3" s="22"/>
      <c r="AB3" s="22"/>
      <c r="AC3" s="22" t="s">
        <v>147</v>
      </c>
      <c r="AD3" s="18"/>
      <c r="AE3" s="19"/>
      <c r="AF3" s="19"/>
      <c r="AG3" s="20"/>
      <c r="AH3" s="20"/>
      <c r="AI3" s="20"/>
      <c r="AJ3" s="20"/>
      <c r="AK3" s="18"/>
      <c r="AL3" s="19"/>
      <c r="AM3" s="19"/>
      <c r="AN3" s="20"/>
      <c r="AO3" s="20"/>
      <c r="AP3" s="20"/>
      <c r="AQ3" s="20"/>
      <c r="AR3" s="18"/>
      <c r="AS3" s="19"/>
      <c r="AT3" s="19"/>
      <c r="AU3" s="20"/>
      <c r="AV3" s="20"/>
      <c r="AW3" s="20"/>
      <c r="AX3" s="20"/>
      <c r="AY3" s="3"/>
      <c r="AZ3" s="3"/>
      <c r="BA3" s="3"/>
      <c r="BB3" s="3"/>
      <c r="BC3" s="3"/>
      <c r="BD3" s="3"/>
      <c r="BE3" s="3"/>
      <c r="BF3" s="3"/>
    </row>
    <row r="4" spans="2:58" ht="76.5" x14ac:dyDescent="0.25">
      <c r="B4" s="4" t="s">
        <v>148</v>
      </c>
      <c r="C4" s="28" t="s">
        <v>89</v>
      </c>
      <c r="D4" s="28" t="s">
        <v>149</v>
      </c>
      <c r="E4" s="28" t="s">
        <v>150</v>
      </c>
      <c r="F4" s="28" t="s">
        <v>151</v>
      </c>
      <c r="G4" s="28" t="s">
        <v>74</v>
      </c>
      <c r="H4" s="29">
        <v>10</v>
      </c>
      <c r="I4" s="29">
        <v>27</v>
      </c>
      <c r="J4" s="23">
        <v>23.33</v>
      </c>
      <c r="K4" s="24" t="s">
        <v>75</v>
      </c>
      <c r="L4" s="24" t="s">
        <v>132</v>
      </c>
      <c r="M4" s="23" t="s">
        <v>152</v>
      </c>
      <c r="N4" s="23" t="s">
        <v>153</v>
      </c>
      <c r="O4" s="23" t="s">
        <v>145</v>
      </c>
      <c r="P4" s="29">
        <v>40</v>
      </c>
      <c r="Q4" s="25">
        <v>40</v>
      </c>
      <c r="R4" s="25" t="s">
        <v>76</v>
      </c>
      <c r="S4" s="29"/>
      <c r="T4" s="29"/>
      <c r="U4" s="25"/>
      <c r="V4" s="25" t="s">
        <v>146</v>
      </c>
      <c r="W4" s="29">
        <v>57</v>
      </c>
      <c r="X4" s="30">
        <v>80</v>
      </c>
      <c r="Y4" s="25" t="s">
        <v>77</v>
      </c>
      <c r="Z4" s="22"/>
      <c r="AA4" s="30"/>
      <c r="AB4" s="30"/>
      <c r="AC4" s="30" t="s">
        <v>154</v>
      </c>
      <c r="AD4" s="18"/>
      <c r="AE4" s="19"/>
      <c r="AF4" s="19"/>
      <c r="AG4" s="20"/>
      <c r="AH4" s="20"/>
      <c r="AI4" s="20"/>
      <c r="AJ4" s="20"/>
      <c r="AK4" s="18"/>
      <c r="AL4" s="19"/>
      <c r="AM4" s="19"/>
      <c r="AN4" s="20"/>
      <c r="AO4" s="20"/>
      <c r="AP4" s="20"/>
      <c r="AQ4" s="20"/>
      <c r="AR4" s="18"/>
      <c r="AS4" s="19"/>
      <c r="AT4" s="19"/>
      <c r="AU4" s="20"/>
      <c r="AV4" s="20"/>
      <c r="AW4" s="20"/>
      <c r="AX4" s="20"/>
      <c r="AY4" s="3"/>
      <c r="AZ4" s="3"/>
      <c r="BA4" s="3"/>
      <c r="BB4" s="3"/>
      <c r="BC4" s="3"/>
      <c r="BD4" s="3"/>
      <c r="BE4" s="3"/>
      <c r="BF4" s="3"/>
    </row>
    <row r="5" spans="2:58" ht="63.75" x14ac:dyDescent="0.25">
      <c r="B5" s="4" t="s">
        <v>45</v>
      </c>
      <c r="C5" s="5" t="s">
        <v>23</v>
      </c>
      <c r="D5" s="5" t="s">
        <v>46</v>
      </c>
      <c r="E5" s="5" t="s">
        <v>72</v>
      </c>
      <c r="F5" s="5" t="s">
        <v>73</v>
      </c>
      <c r="G5" s="5" t="s">
        <v>74</v>
      </c>
      <c r="H5" s="5">
        <v>99</v>
      </c>
      <c r="I5" s="5">
        <v>100</v>
      </c>
      <c r="J5" s="23">
        <v>100</v>
      </c>
      <c r="K5" s="24" t="s">
        <v>75</v>
      </c>
      <c r="L5" s="24"/>
      <c r="M5" s="23"/>
      <c r="N5" s="23"/>
      <c r="O5" s="23"/>
      <c r="P5" s="5">
        <v>100</v>
      </c>
      <c r="Q5" s="5">
        <v>100</v>
      </c>
      <c r="R5" s="25" t="s">
        <v>76</v>
      </c>
      <c r="S5" s="5"/>
      <c r="T5" s="5"/>
      <c r="U5" s="5"/>
      <c r="V5" s="5"/>
      <c r="W5" s="5">
        <v>100</v>
      </c>
      <c r="X5" s="6">
        <v>100</v>
      </c>
      <c r="Y5" s="25" t="s">
        <v>77</v>
      </c>
      <c r="Z5" s="22"/>
      <c r="AA5" s="6" t="s">
        <v>78</v>
      </c>
      <c r="AB5" s="6" t="s">
        <v>78</v>
      </c>
      <c r="AC5" s="6" t="s">
        <v>189</v>
      </c>
      <c r="AD5" s="5">
        <v>100</v>
      </c>
      <c r="AE5" s="5"/>
      <c r="AF5" s="5"/>
      <c r="AG5" s="5"/>
      <c r="AH5" s="5"/>
      <c r="AI5" s="5"/>
      <c r="AJ5" s="5"/>
      <c r="AK5" s="5">
        <v>100</v>
      </c>
      <c r="AL5" s="5"/>
      <c r="AM5" s="5"/>
      <c r="AN5" s="5"/>
      <c r="AO5" s="5"/>
      <c r="AP5" s="5"/>
      <c r="AQ5" s="5"/>
      <c r="AR5" s="5">
        <v>100</v>
      </c>
      <c r="AS5" s="5"/>
      <c r="AT5" s="5"/>
      <c r="AU5" s="5"/>
      <c r="AV5" s="5"/>
      <c r="AW5" s="5"/>
      <c r="AX5" s="5"/>
      <c r="AY5" s="5" t="s">
        <v>79</v>
      </c>
      <c r="AZ5" s="5" t="s">
        <v>29</v>
      </c>
      <c r="BA5" s="5" t="s">
        <v>30</v>
      </c>
      <c r="BB5" s="5" t="s">
        <v>80</v>
      </c>
      <c r="BC5" s="5" t="s">
        <v>32</v>
      </c>
      <c r="BD5" s="5"/>
      <c r="BE5" s="5" t="s">
        <v>33</v>
      </c>
      <c r="BF5" s="5" t="s">
        <v>34</v>
      </c>
    </row>
    <row r="6" spans="2:58" ht="89.25" x14ac:dyDescent="0.25">
      <c r="B6" s="4" t="s">
        <v>47</v>
      </c>
      <c r="C6" s="5" t="s">
        <v>23</v>
      </c>
      <c r="D6" s="5" t="s">
        <v>48</v>
      </c>
      <c r="E6" s="5" t="s">
        <v>81</v>
      </c>
      <c r="F6" s="5" t="s">
        <v>82</v>
      </c>
      <c r="G6" s="5" t="s">
        <v>74</v>
      </c>
      <c r="H6" s="26">
        <f>((29775864.54)/(29775864.54+7539395.92))*100</f>
        <v>79.795408561915735</v>
      </c>
      <c r="I6" s="5">
        <v>80</v>
      </c>
      <c r="J6" s="5">
        <v>71.239999999999995</v>
      </c>
      <c r="K6" s="24" t="s">
        <v>75</v>
      </c>
      <c r="L6" s="24" t="s">
        <v>83</v>
      </c>
      <c r="M6" s="5" t="s">
        <v>84</v>
      </c>
      <c r="N6" s="5" t="s">
        <v>85</v>
      </c>
      <c r="O6" s="5" t="s">
        <v>86</v>
      </c>
      <c r="P6" s="5">
        <v>82</v>
      </c>
      <c r="Q6" s="5">
        <v>82</v>
      </c>
      <c r="R6" s="25" t="s">
        <v>76</v>
      </c>
      <c r="S6" s="5"/>
      <c r="T6" s="5"/>
      <c r="U6" s="5" t="s">
        <v>87</v>
      </c>
      <c r="V6" s="5" t="s">
        <v>88</v>
      </c>
      <c r="W6" s="5">
        <v>84</v>
      </c>
      <c r="X6" s="6">
        <v>95.27</v>
      </c>
      <c r="Y6" s="25" t="s">
        <v>77</v>
      </c>
      <c r="Z6" s="22"/>
      <c r="AA6" s="6"/>
      <c r="AB6" s="6" t="s">
        <v>78</v>
      </c>
      <c r="AC6" s="6" t="s">
        <v>188</v>
      </c>
      <c r="AD6" s="5">
        <v>86</v>
      </c>
      <c r="AE6" s="5"/>
      <c r="AF6" s="5"/>
      <c r="AG6" s="5"/>
      <c r="AH6" s="5"/>
      <c r="AI6" s="5"/>
      <c r="AJ6" s="5"/>
      <c r="AK6" s="5">
        <v>88</v>
      </c>
      <c r="AL6" s="5"/>
      <c r="AM6" s="5"/>
      <c r="AN6" s="5"/>
      <c r="AO6" s="5"/>
      <c r="AP6" s="5"/>
      <c r="AQ6" s="5"/>
      <c r="AR6" s="5">
        <v>90</v>
      </c>
      <c r="AS6" s="5"/>
      <c r="AT6" s="5"/>
      <c r="AU6" s="5"/>
      <c r="AV6" s="5"/>
      <c r="AW6" s="5"/>
      <c r="AX6" s="5"/>
      <c r="AY6" s="5" t="s">
        <v>79</v>
      </c>
      <c r="AZ6" s="5" t="s">
        <v>29</v>
      </c>
      <c r="BA6" s="5" t="s">
        <v>30</v>
      </c>
      <c r="BB6" s="5" t="s">
        <v>80</v>
      </c>
      <c r="BC6" s="5" t="s">
        <v>32</v>
      </c>
      <c r="BD6" s="5"/>
      <c r="BE6" s="5" t="s">
        <v>33</v>
      </c>
      <c r="BF6" s="5" t="s">
        <v>34</v>
      </c>
    </row>
    <row r="7" spans="2:58" ht="63.75" x14ac:dyDescent="0.25">
      <c r="B7" s="4" t="s">
        <v>49</v>
      </c>
      <c r="C7" s="5" t="s">
        <v>89</v>
      </c>
      <c r="D7" s="5" t="s">
        <v>50</v>
      </c>
      <c r="E7" s="5" t="s">
        <v>90</v>
      </c>
      <c r="F7" s="5" t="s">
        <v>91</v>
      </c>
      <c r="G7" s="5" t="s">
        <v>74</v>
      </c>
      <c r="H7" s="25">
        <v>33</v>
      </c>
      <c r="I7" s="5">
        <v>38</v>
      </c>
      <c r="J7" s="5">
        <v>44</v>
      </c>
      <c r="K7" s="24" t="s">
        <v>75</v>
      </c>
      <c r="L7" s="24"/>
      <c r="M7" s="5"/>
      <c r="N7" s="5" t="s">
        <v>92</v>
      </c>
      <c r="O7" s="5" t="s">
        <v>93</v>
      </c>
      <c r="P7" s="5">
        <v>43</v>
      </c>
      <c r="Q7" s="5" t="s">
        <v>94</v>
      </c>
      <c r="R7" s="25" t="s">
        <v>76</v>
      </c>
      <c r="S7" s="5"/>
      <c r="T7" s="5"/>
      <c r="U7" s="5"/>
      <c r="V7" s="5"/>
      <c r="W7" s="5">
        <v>48</v>
      </c>
      <c r="X7" s="5" t="s">
        <v>177</v>
      </c>
      <c r="Y7" s="25" t="s">
        <v>77</v>
      </c>
      <c r="Z7" s="22"/>
      <c r="AA7" s="6"/>
      <c r="AB7" s="6"/>
      <c r="AC7" s="6"/>
      <c r="AD7" s="5">
        <v>53</v>
      </c>
      <c r="AE7" s="5"/>
      <c r="AF7" s="5"/>
      <c r="AG7" s="5"/>
      <c r="AH7" s="5"/>
      <c r="AI7" s="5"/>
      <c r="AJ7" s="5"/>
      <c r="AK7" s="5">
        <v>58</v>
      </c>
      <c r="AL7" s="5"/>
      <c r="AM7" s="5"/>
      <c r="AN7" s="5"/>
      <c r="AO7" s="5"/>
      <c r="AP7" s="5"/>
      <c r="AQ7" s="5"/>
      <c r="AR7" s="5">
        <v>63</v>
      </c>
      <c r="AS7" s="5"/>
      <c r="AT7" s="5"/>
      <c r="AU7" s="5"/>
      <c r="AV7" s="5"/>
      <c r="AW7" s="5"/>
      <c r="AX7" s="5"/>
      <c r="AY7" s="5" t="s">
        <v>79</v>
      </c>
      <c r="AZ7" s="5" t="s">
        <v>29</v>
      </c>
      <c r="BA7" s="5" t="s">
        <v>30</v>
      </c>
      <c r="BB7" s="5" t="s">
        <v>31</v>
      </c>
      <c r="BC7" s="5" t="s">
        <v>32</v>
      </c>
      <c r="BD7" s="5"/>
      <c r="BE7" s="5" t="s">
        <v>33</v>
      </c>
      <c r="BF7" s="5" t="s">
        <v>34</v>
      </c>
    </row>
    <row r="8" spans="2:58" ht="63.75" x14ac:dyDescent="0.25">
      <c r="B8" s="4" t="s">
        <v>51</v>
      </c>
      <c r="C8" s="5" t="s">
        <v>23</v>
      </c>
      <c r="D8" s="5" t="s">
        <v>52</v>
      </c>
      <c r="E8" s="5" t="s">
        <v>95</v>
      </c>
      <c r="F8" s="5" t="s">
        <v>96</v>
      </c>
      <c r="G8" s="5" t="s">
        <v>74</v>
      </c>
      <c r="H8" s="5">
        <v>128</v>
      </c>
      <c r="I8" s="5">
        <v>140</v>
      </c>
      <c r="J8" s="5">
        <v>102</v>
      </c>
      <c r="K8" s="24" t="s">
        <v>75</v>
      </c>
      <c r="L8" s="24" t="s">
        <v>97</v>
      </c>
      <c r="M8" s="5" t="s">
        <v>98</v>
      </c>
      <c r="N8" s="5" t="s">
        <v>29</v>
      </c>
      <c r="O8" s="5" t="s">
        <v>29</v>
      </c>
      <c r="P8" s="5">
        <v>140</v>
      </c>
      <c r="Q8" s="5">
        <v>104</v>
      </c>
      <c r="R8" s="25" t="s">
        <v>76</v>
      </c>
      <c r="S8" s="5" t="s">
        <v>99</v>
      </c>
      <c r="T8" s="5" t="s">
        <v>100</v>
      </c>
      <c r="U8" s="5"/>
      <c r="V8" s="5"/>
      <c r="W8" s="5">
        <v>140</v>
      </c>
      <c r="X8" s="6">
        <v>113</v>
      </c>
      <c r="Y8" s="25" t="s">
        <v>77</v>
      </c>
      <c r="Z8" s="22" t="s">
        <v>99</v>
      </c>
      <c r="AA8" s="6" t="s">
        <v>101</v>
      </c>
      <c r="AB8" s="6" t="s">
        <v>102</v>
      </c>
      <c r="AC8" s="6" t="s">
        <v>187</v>
      </c>
      <c r="AD8" s="5">
        <v>140</v>
      </c>
      <c r="AE8" s="5"/>
      <c r="AF8" s="5"/>
      <c r="AG8" s="5"/>
      <c r="AH8" s="5"/>
      <c r="AI8" s="5"/>
      <c r="AJ8" s="5"/>
      <c r="AK8" s="5">
        <v>140</v>
      </c>
      <c r="AL8" s="5"/>
      <c r="AM8" s="5"/>
      <c r="AN8" s="5"/>
      <c r="AO8" s="5"/>
      <c r="AP8" s="5"/>
      <c r="AQ8" s="5"/>
      <c r="AR8" s="5">
        <v>140</v>
      </c>
      <c r="AS8" s="5"/>
      <c r="AT8" s="5"/>
      <c r="AU8" s="5"/>
      <c r="AV8" s="5"/>
      <c r="AW8" s="5"/>
      <c r="AX8" s="5"/>
      <c r="AY8" s="5" t="s">
        <v>28</v>
      </c>
      <c r="AZ8" s="5" t="s">
        <v>29</v>
      </c>
      <c r="BA8" s="5" t="s">
        <v>30</v>
      </c>
      <c r="BB8" s="5" t="s">
        <v>31</v>
      </c>
      <c r="BC8" s="5" t="s">
        <v>32</v>
      </c>
      <c r="BD8" s="5"/>
      <c r="BE8" s="5" t="s">
        <v>103</v>
      </c>
      <c r="BF8" s="5" t="s">
        <v>34</v>
      </c>
    </row>
    <row r="9" spans="2:58" ht="63.75" x14ac:dyDescent="0.25">
      <c r="B9" s="4" t="s">
        <v>22</v>
      </c>
      <c r="C9" s="5" t="s">
        <v>23</v>
      </c>
      <c r="D9" s="5" t="s">
        <v>24</v>
      </c>
      <c r="E9" s="5" t="s">
        <v>25</v>
      </c>
      <c r="F9" s="5" t="s">
        <v>26</v>
      </c>
      <c r="G9" s="5" t="s">
        <v>27</v>
      </c>
      <c r="H9" s="13">
        <f>Correção!G2</f>
        <v>3572.592506708761</v>
      </c>
      <c r="I9" s="13">
        <f>Correção!H2</f>
        <v>3523.0571145387721</v>
      </c>
      <c r="J9" s="27">
        <v>3573.04</v>
      </c>
      <c r="K9" s="24" t="s">
        <v>75</v>
      </c>
      <c r="L9" s="24" t="s">
        <v>104</v>
      </c>
      <c r="M9" s="13"/>
      <c r="N9" s="13"/>
      <c r="O9" s="13"/>
      <c r="P9" s="13">
        <f>Correção!J2</f>
        <v>3523.0571145387721</v>
      </c>
      <c r="Q9" s="13">
        <v>4042.04</v>
      </c>
      <c r="R9" s="25" t="s">
        <v>76</v>
      </c>
      <c r="S9" s="13" t="s">
        <v>105</v>
      </c>
      <c r="T9" s="13" t="s">
        <v>106</v>
      </c>
      <c r="U9" s="13"/>
      <c r="V9" s="13"/>
      <c r="W9" s="13">
        <f>Correção!K2</f>
        <v>3523.0571145387721</v>
      </c>
      <c r="X9" s="7">
        <v>4680.8960495691008</v>
      </c>
      <c r="Y9" s="25" t="s">
        <v>77</v>
      </c>
      <c r="Z9" s="22" t="s">
        <v>99</v>
      </c>
      <c r="AA9" s="7" t="s">
        <v>178</v>
      </c>
      <c r="AB9" s="7" t="s">
        <v>181</v>
      </c>
      <c r="AC9" s="7" t="s">
        <v>186</v>
      </c>
      <c r="AD9" s="13">
        <f>Correção!L2</f>
        <v>3523.0571145387721</v>
      </c>
      <c r="AE9" s="13"/>
      <c r="AF9" s="13"/>
      <c r="AG9" s="13"/>
      <c r="AH9" s="13"/>
      <c r="AI9" s="13"/>
      <c r="AJ9" s="13"/>
      <c r="AK9" s="13">
        <f>Correção!M2</f>
        <v>3523.0571145387721</v>
      </c>
      <c r="AL9" s="13"/>
      <c r="AM9" s="13"/>
      <c r="AN9" s="13"/>
      <c r="AO9" s="13"/>
      <c r="AP9" s="13"/>
      <c r="AQ9" s="13"/>
      <c r="AR9" s="13">
        <f>Correção!N2</f>
        <v>3523.0571145387721</v>
      </c>
      <c r="AS9" s="13"/>
      <c r="AT9" s="13"/>
      <c r="AU9" s="13"/>
      <c r="AV9" s="13"/>
      <c r="AW9" s="13"/>
      <c r="AX9" s="13"/>
      <c r="AY9" s="5" t="s">
        <v>28</v>
      </c>
      <c r="AZ9" s="5" t="s">
        <v>29</v>
      </c>
      <c r="BA9" s="5" t="s">
        <v>30</v>
      </c>
      <c r="BB9" s="5" t="s">
        <v>31</v>
      </c>
      <c r="BC9" s="5" t="s">
        <v>32</v>
      </c>
      <c r="BD9" s="5"/>
      <c r="BE9" s="5" t="s">
        <v>33</v>
      </c>
      <c r="BF9" s="5" t="s">
        <v>34</v>
      </c>
    </row>
    <row r="10" spans="2:58" ht="63.75" x14ac:dyDescent="0.25">
      <c r="B10" s="4" t="s">
        <v>35</v>
      </c>
      <c r="C10" s="5" t="s">
        <v>23</v>
      </c>
      <c r="D10" s="5" t="s">
        <v>36</v>
      </c>
      <c r="E10" s="5" t="s">
        <v>37</v>
      </c>
      <c r="F10" s="5" t="s">
        <v>38</v>
      </c>
      <c r="G10" s="5" t="s">
        <v>27</v>
      </c>
      <c r="H10" s="13">
        <f>Correção!G3</f>
        <v>152.5887598000526</v>
      </c>
      <c r="I10" s="13">
        <f>Correção!H3</f>
        <v>284.4479146833765</v>
      </c>
      <c r="J10" s="27">
        <v>512.9</v>
      </c>
      <c r="K10" s="24" t="s">
        <v>75</v>
      </c>
      <c r="L10" s="24"/>
      <c r="M10" s="13"/>
      <c r="N10" s="13"/>
      <c r="O10" s="13"/>
      <c r="P10" s="13">
        <f>Correção!J3</f>
        <v>284.4479146833765</v>
      </c>
      <c r="Q10" s="13">
        <v>214.46</v>
      </c>
      <c r="R10" s="25" t="s">
        <v>76</v>
      </c>
      <c r="S10" s="13" t="s">
        <v>99</v>
      </c>
      <c r="T10" s="13" t="s">
        <v>107</v>
      </c>
      <c r="U10" s="13"/>
      <c r="V10" s="13"/>
      <c r="W10" s="13">
        <f>Correção!K3</f>
        <v>284.4479146833765</v>
      </c>
      <c r="X10" s="7">
        <v>151.41999999999999</v>
      </c>
      <c r="Y10" s="25" t="s">
        <v>77</v>
      </c>
      <c r="Z10" s="22" t="s">
        <v>99</v>
      </c>
      <c r="AA10" s="7" t="s">
        <v>179</v>
      </c>
      <c r="AB10" s="7" t="s">
        <v>181</v>
      </c>
      <c r="AC10" s="7" t="s">
        <v>185</v>
      </c>
      <c r="AD10" s="13">
        <f>Correção!L3</f>
        <v>284.4479146833765</v>
      </c>
      <c r="AE10" s="13"/>
      <c r="AF10" s="13"/>
      <c r="AG10" s="13"/>
      <c r="AH10" s="13"/>
      <c r="AI10" s="13"/>
      <c r="AJ10" s="13"/>
      <c r="AK10" s="13">
        <f>Correção!M3</f>
        <v>284.4479146833765</v>
      </c>
      <c r="AL10" s="13"/>
      <c r="AM10" s="13"/>
      <c r="AN10" s="13"/>
      <c r="AO10" s="13"/>
      <c r="AP10" s="13"/>
      <c r="AQ10" s="13"/>
      <c r="AR10" s="13">
        <f>Correção!N3</f>
        <v>284.4479146833765</v>
      </c>
      <c r="AS10" s="13"/>
      <c r="AT10" s="13"/>
      <c r="AU10" s="13"/>
      <c r="AV10" s="13"/>
      <c r="AW10" s="13"/>
      <c r="AX10" s="13"/>
      <c r="AY10" s="5" t="s">
        <v>28</v>
      </c>
      <c r="AZ10" s="5" t="s">
        <v>29</v>
      </c>
      <c r="BA10" s="5" t="s">
        <v>30</v>
      </c>
      <c r="BB10" s="5" t="s">
        <v>31</v>
      </c>
      <c r="BC10" s="5" t="s">
        <v>32</v>
      </c>
      <c r="BD10" s="5"/>
      <c r="BE10" s="5" t="s">
        <v>33</v>
      </c>
      <c r="BF10" s="5" t="s">
        <v>34</v>
      </c>
    </row>
    <row r="11" spans="2:58" ht="63.75" x14ac:dyDescent="0.25">
      <c r="B11" s="4" t="s">
        <v>39</v>
      </c>
      <c r="C11" s="5" t="s">
        <v>23</v>
      </c>
      <c r="D11" s="5" t="s">
        <v>40</v>
      </c>
      <c r="E11" s="5" t="s">
        <v>108</v>
      </c>
      <c r="F11" s="5" t="s">
        <v>42</v>
      </c>
      <c r="G11" s="5" t="s">
        <v>27</v>
      </c>
      <c r="H11" s="13">
        <f>Correção!G4</f>
        <v>27368.444580363081</v>
      </c>
      <c r="I11" s="13">
        <f>Correção!H4</f>
        <v>34779.406516258678</v>
      </c>
      <c r="J11" s="27">
        <v>38731.488294848372</v>
      </c>
      <c r="K11" s="24" t="s">
        <v>75</v>
      </c>
      <c r="L11" s="24" t="s">
        <v>97</v>
      </c>
      <c r="M11" s="13"/>
      <c r="N11" s="13"/>
      <c r="O11" s="13"/>
      <c r="P11" s="13">
        <f>Correção!J4</f>
        <v>34779.406516258678</v>
      </c>
      <c r="Q11" s="13">
        <v>42329.49</v>
      </c>
      <c r="R11" s="25" t="s">
        <v>76</v>
      </c>
      <c r="S11" s="13" t="s">
        <v>105</v>
      </c>
      <c r="T11" s="13" t="s">
        <v>109</v>
      </c>
      <c r="U11" s="13"/>
      <c r="V11" s="13"/>
      <c r="W11" s="13">
        <f>Correção!K4</f>
        <v>34779.406516258678</v>
      </c>
      <c r="X11" s="7">
        <v>42114.57831988261</v>
      </c>
      <c r="Y11" s="25" t="s">
        <v>77</v>
      </c>
      <c r="Z11" s="22" t="s">
        <v>83</v>
      </c>
      <c r="AA11" s="7" t="s">
        <v>110</v>
      </c>
      <c r="AB11" s="7" t="s">
        <v>78</v>
      </c>
      <c r="AC11" s="7" t="s">
        <v>78</v>
      </c>
      <c r="AD11" s="13">
        <f>Correção!L4</f>
        <v>34779.406516258678</v>
      </c>
      <c r="AE11" s="13"/>
      <c r="AF11" s="13"/>
      <c r="AG11" s="13"/>
      <c r="AH11" s="13"/>
      <c r="AI11" s="13"/>
      <c r="AJ11" s="13"/>
      <c r="AK11" s="13">
        <f>Correção!M4</f>
        <v>34779.406516258678</v>
      </c>
      <c r="AL11" s="13"/>
      <c r="AM11" s="13"/>
      <c r="AN11" s="13"/>
      <c r="AO11" s="13"/>
      <c r="AP11" s="13"/>
      <c r="AQ11" s="13"/>
      <c r="AR11" s="13">
        <f>Correção!N4</f>
        <v>34779.406516258678</v>
      </c>
      <c r="AS11" s="13"/>
      <c r="AT11" s="13"/>
      <c r="AU11" s="13"/>
      <c r="AV11" s="13"/>
      <c r="AW11" s="13"/>
      <c r="AX11" s="13"/>
      <c r="AY11" s="5" t="s">
        <v>28</v>
      </c>
      <c r="AZ11" s="5" t="s">
        <v>29</v>
      </c>
      <c r="BA11" s="5" t="s">
        <v>30</v>
      </c>
      <c r="BB11" s="5" t="s">
        <v>31</v>
      </c>
      <c r="BC11" s="5" t="s">
        <v>32</v>
      </c>
      <c r="BD11" s="5"/>
      <c r="BE11" s="5" t="s">
        <v>33</v>
      </c>
      <c r="BF11" s="5" t="s">
        <v>34</v>
      </c>
    </row>
    <row r="12" spans="2:58" ht="171" customHeight="1" x14ac:dyDescent="0.25">
      <c r="B12" s="4" t="s">
        <v>54</v>
      </c>
      <c r="C12" s="5" t="s">
        <v>23</v>
      </c>
      <c r="D12" s="5" t="s">
        <v>111</v>
      </c>
      <c r="E12" s="5" t="s">
        <v>112</v>
      </c>
      <c r="F12" s="5" t="s">
        <v>113</v>
      </c>
      <c r="G12" s="5" t="s">
        <v>74</v>
      </c>
      <c r="H12" s="5">
        <v>25.46</v>
      </c>
      <c r="I12" s="5">
        <v>25</v>
      </c>
      <c r="J12" s="5">
        <v>17.32</v>
      </c>
      <c r="K12" s="24" t="s">
        <v>75</v>
      </c>
      <c r="L12" s="24" t="s">
        <v>83</v>
      </c>
      <c r="M12" s="5" t="s">
        <v>114</v>
      </c>
      <c r="N12" s="5" t="s">
        <v>115</v>
      </c>
      <c r="O12" s="5" t="s">
        <v>116</v>
      </c>
      <c r="P12" s="5">
        <v>25</v>
      </c>
      <c r="Q12" s="5">
        <v>18.98</v>
      </c>
      <c r="R12" s="25" t="s">
        <v>76</v>
      </c>
      <c r="S12" s="5" t="s">
        <v>83</v>
      </c>
      <c r="T12" s="5" t="s">
        <v>117</v>
      </c>
      <c r="U12" s="5" t="s">
        <v>118</v>
      </c>
      <c r="V12" s="5" t="s">
        <v>119</v>
      </c>
      <c r="W12" s="5">
        <v>25</v>
      </c>
      <c r="X12" s="6">
        <v>29.17</v>
      </c>
      <c r="Y12" s="25" t="s">
        <v>77</v>
      </c>
      <c r="Z12" s="22"/>
      <c r="AA12" s="6" t="s">
        <v>180</v>
      </c>
      <c r="AB12" s="6" t="s">
        <v>182</v>
      </c>
      <c r="AC12" s="6" t="s">
        <v>184</v>
      </c>
      <c r="AD12" s="5">
        <v>25</v>
      </c>
      <c r="AE12" s="5"/>
      <c r="AF12" s="5"/>
      <c r="AG12" s="5"/>
      <c r="AH12" s="5"/>
      <c r="AI12" s="5"/>
      <c r="AJ12" s="5"/>
      <c r="AK12" s="5">
        <v>25</v>
      </c>
      <c r="AL12" s="5"/>
      <c r="AM12" s="5"/>
      <c r="AN12" s="5"/>
      <c r="AO12" s="5"/>
      <c r="AP12" s="5"/>
      <c r="AQ12" s="5"/>
      <c r="AR12" s="5">
        <v>25</v>
      </c>
      <c r="AS12" s="5"/>
      <c r="AT12" s="5"/>
      <c r="AU12" s="5"/>
      <c r="AV12" s="5"/>
      <c r="AW12" s="5"/>
      <c r="AX12" s="5"/>
      <c r="AY12" s="21" t="s">
        <v>120</v>
      </c>
      <c r="AZ12" s="5" t="s">
        <v>29</v>
      </c>
      <c r="BA12" s="5" t="s">
        <v>30</v>
      </c>
      <c r="BB12" s="5" t="s">
        <v>31</v>
      </c>
      <c r="BC12" s="5" t="s">
        <v>32</v>
      </c>
      <c r="BD12" s="5" t="s">
        <v>121</v>
      </c>
      <c r="BE12" s="5" t="s">
        <v>33</v>
      </c>
      <c r="BF12" s="5" t="s">
        <v>34</v>
      </c>
    </row>
    <row r="13" spans="2:58" ht="71.25" customHeight="1" x14ac:dyDescent="0.25">
      <c r="B13" s="4" t="s">
        <v>56</v>
      </c>
      <c r="C13" s="5" t="s">
        <v>23</v>
      </c>
      <c r="D13" s="5" t="s">
        <v>57</v>
      </c>
      <c r="E13" s="5" t="s">
        <v>122</v>
      </c>
      <c r="F13" s="5" t="s">
        <v>123</v>
      </c>
      <c r="G13" s="5" t="s">
        <v>74</v>
      </c>
      <c r="H13" s="5">
        <v>37.06</v>
      </c>
      <c r="I13" s="5">
        <v>30</v>
      </c>
      <c r="J13" s="5">
        <v>24.33</v>
      </c>
      <c r="K13" s="24" t="s">
        <v>75</v>
      </c>
      <c r="L13" s="24" t="s">
        <v>99</v>
      </c>
      <c r="M13" s="5" t="s">
        <v>124</v>
      </c>
      <c r="N13" s="5" t="s">
        <v>125</v>
      </c>
      <c r="O13" s="5" t="s">
        <v>116</v>
      </c>
      <c r="P13" s="5">
        <v>25</v>
      </c>
      <c r="Q13" s="5">
        <v>28.86</v>
      </c>
      <c r="R13" s="25" t="s">
        <v>76</v>
      </c>
      <c r="S13" s="5" t="s">
        <v>83</v>
      </c>
      <c r="T13" s="5" t="s">
        <v>126</v>
      </c>
      <c r="U13" s="5" t="s">
        <v>127</v>
      </c>
      <c r="V13" s="5" t="s">
        <v>128</v>
      </c>
      <c r="W13" s="5">
        <v>20</v>
      </c>
      <c r="X13" s="6">
        <v>16.21</v>
      </c>
      <c r="Y13" s="25" t="s">
        <v>77</v>
      </c>
      <c r="Z13" s="22"/>
      <c r="AA13" s="6"/>
      <c r="AB13" s="6" t="s">
        <v>183</v>
      </c>
      <c r="AC13" s="6" t="s">
        <v>184</v>
      </c>
      <c r="AD13" s="5">
        <v>20</v>
      </c>
      <c r="AE13" s="5"/>
      <c r="AF13" s="5"/>
      <c r="AG13" s="5"/>
      <c r="AH13" s="5"/>
      <c r="AI13" s="5"/>
      <c r="AJ13" s="5"/>
      <c r="AK13" s="5">
        <v>15</v>
      </c>
      <c r="AL13" s="5"/>
      <c r="AM13" s="5"/>
      <c r="AN13" s="5"/>
      <c r="AO13" s="5"/>
      <c r="AP13" s="5"/>
      <c r="AQ13" s="5"/>
      <c r="AR13" s="5">
        <v>10</v>
      </c>
      <c r="AS13" s="5"/>
      <c r="AT13" s="5"/>
      <c r="AU13" s="5"/>
      <c r="AV13" s="5"/>
      <c r="AW13" s="5"/>
      <c r="AX13" s="5"/>
      <c r="AY13" s="5" t="s">
        <v>129</v>
      </c>
      <c r="AZ13" s="5" t="s">
        <v>29</v>
      </c>
      <c r="BA13" s="5" t="s">
        <v>30</v>
      </c>
      <c r="BB13" s="5" t="s">
        <v>130</v>
      </c>
      <c r="BC13" s="5" t="s">
        <v>32</v>
      </c>
      <c r="BD13" s="5" t="s">
        <v>121</v>
      </c>
      <c r="BE13" s="5" t="s">
        <v>33</v>
      </c>
      <c r="BF13" s="5" t="s">
        <v>34</v>
      </c>
    </row>
    <row r="14" spans="2:58" ht="38.25" x14ac:dyDescent="0.25">
      <c r="B14" s="4" t="s">
        <v>155</v>
      </c>
      <c r="C14" s="5" t="s">
        <v>89</v>
      </c>
      <c r="D14" s="21" t="s">
        <v>156</v>
      </c>
      <c r="E14" s="31" t="s">
        <v>157</v>
      </c>
      <c r="F14" s="5" t="s">
        <v>158</v>
      </c>
      <c r="G14" s="5" t="s">
        <v>74</v>
      </c>
      <c r="H14" s="5">
        <v>98</v>
      </c>
      <c r="I14" s="5">
        <v>98</v>
      </c>
      <c r="J14" s="5">
        <v>100</v>
      </c>
      <c r="K14" s="24" t="s">
        <v>75</v>
      </c>
      <c r="L14" s="24"/>
      <c r="M14" s="5"/>
      <c r="N14" s="5"/>
      <c r="O14" s="5" t="s">
        <v>159</v>
      </c>
      <c r="P14" s="5">
        <v>98</v>
      </c>
      <c r="Q14" s="5">
        <v>100</v>
      </c>
      <c r="R14" s="25" t="s">
        <v>76</v>
      </c>
      <c r="S14" s="5"/>
      <c r="T14" s="5"/>
      <c r="U14" s="5"/>
      <c r="V14" s="32" t="s">
        <v>160</v>
      </c>
      <c r="W14" s="5">
        <v>98</v>
      </c>
      <c r="X14" s="6">
        <v>100</v>
      </c>
      <c r="Y14" s="25" t="s">
        <v>77</v>
      </c>
      <c r="Z14" s="22"/>
      <c r="AA14" s="6"/>
      <c r="AB14" s="6"/>
      <c r="AC14" s="6" t="s">
        <v>161</v>
      </c>
    </row>
    <row r="15" spans="2:58" ht="38.25" x14ac:dyDescent="0.25">
      <c r="B15" s="4" t="s">
        <v>162</v>
      </c>
      <c r="C15" s="5" t="s">
        <v>89</v>
      </c>
      <c r="D15" s="21" t="s">
        <v>163</v>
      </c>
      <c r="E15" s="31" t="s">
        <v>164</v>
      </c>
      <c r="F15" s="5" t="s">
        <v>165</v>
      </c>
      <c r="G15" s="5" t="s">
        <v>74</v>
      </c>
      <c r="H15" s="5">
        <v>34</v>
      </c>
      <c r="I15" s="5">
        <v>40</v>
      </c>
      <c r="J15" s="5">
        <v>53</v>
      </c>
      <c r="K15" s="24" t="s">
        <v>75</v>
      </c>
      <c r="L15" s="24"/>
      <c r="M15" s="5"/>
      <c r="N15" s="5"/>
      <c r="O15" s="5" t="s">
        <v>159</v>
      </c>
      <c r="P15" s="5">
        <v>50</v>
      </c>
      <c r="Q15" s="5">
        <v>53</v>
      </c>
      <c r="R15" s="25" t="s">
        <v>76</v>
      </c>
      <c r="S15" s="5"/>
      <c r="T15" s="5"/>
      <c r="U15" s="5"/>
      <c r="V15" s="33" t="s">
        <v>160</v>
      </c>
      <c r="W15" s="5">
        <v>55</v>
      </c>
      <c r="X15" s="6">
        <v>55</v>
      </c>
      <c r="Y15" s="25" t="s">
        <v>77</v>
      </c>
      <c r="Z15" s="22"/>
      <c r="AA15" s="6"/>
      <c r="AB15" s="6"/>
      <c r="AC15" s="6"/>
    </row>
    <row r="16" spans="2:58" ht="38.25" x14ac:dyDescent="0.25">
      <c r="B16" s="4" t="s">
        <v>166</v>
      </c>
      <c r="C16" s="5" t="s">
        <v>89</v>
      </c>
      <c r="D16" s="21" t="s">
        <v>167</v>
      </c>
      <c r="E16" s="31" t="s">
        <v>168</v>
      </c>
      <c r="F16" s="5" t="s">
        <v>169</v>
      </c>
      <c r="G16" s="5" t="s">
        <v>74</v>
      </c>
      <c r="H16" s="5">
        <v>100</v>
      </c>
      <c r="I16" s="5">
        <v>100</v>
      </c>
      <c r="J16" s="5">
        <v>100</v>
      </c>
      <c r="K16" s="24" t="s">
        <v>75</v>
      </c>
      <c r="L16" s="24"/>
      <c r="M16" s="5"/>
      <c r="N16" s="5"/>
      <c r="O16" s="5" t="s">
        <v>159</v>
      </c>
      <c r="P16" s="5">
        <v>100</v>
      </c>
      <c r="Q16" s="5">
        <v>100</v>
      </c>
      <c r="R16" s="25" t="s">
        <v>76</v>
      </c>
      <c r="S16" s="5"/>
      <c r="T16" s="5"/>
      <c r="U16" s="5"/>
      <c r="V16" s="33" t="s">
        <v>160</v>
      </c>
      <c r="W16" s="5">
        <v>100</v>
      </c>
      <c r="X16" s="6">
        <v>100</v>
      </c>
      <c r="Y16" s="25" t="s">
        <v>77</v>
      </c>
      <c r="Z16" s="22"/>
      <c r="AA16" s="6"/>
      <c r="AB16" s="6"/>
      <c r="AC16" s="6"/>
    </row>
    <row r="17" spans="2:29" ht="89.25" x14ac:dyDescent="0.25">
      <c r="B17" s="4" t="s">
        <v>170</v>
      </c>
      <c r="C17" s="5" t="s">
        <v>89</v>
      </c>
      <c r="D17" s="21" t="s">
        <v>171</v>
      </c>
      <c r="E17" s="31" t="s">
        <v>172</v>
      </c>
      <c r="F17" s="5" t="s">
        <v>173</v>
      </c>
      <c r="G17" s="5" t="s">
        <v>74</v>
      </c>
      <c r="H17" s="5">
        <v>32</v>
      </c>
      <c r="I17" s="5">
        <v>40</v>
      </c>
      <c r="J17" s="5">
        <v>32</v>
      </c>
      <c r="K17" s="24" t="s">
        <v>75</v>
      </c>
      <c r="L17" s="24" t="s">
        <v>83</v>
      </c>
      <c r="M17" s="5" t="s">
        <v>174</v>
      </c>
      <c r="N17" s="5" t="s">
        <v>175</v>
      </c>
      <c r="O17" s="5"/>
      <c r="P17" s="5">
        <v>50</v>
      </c>
      <c r="Q17" s="5">
        <v>65</v>
      </c>
      <c r="R17" s="25" t="s">
        <v>76</v>
      </c>
      <c r="S17" s="5"/>
      <c r="T17" s="5"/>
      <c r="U17" s="5"/>
      <c r="V17" s="5" t="s">
        <v>160</v>
      </c>
      <c r="W17" s="5">
        <v>60</v>
      </c>
      <c r="X17" s="6">
        <v>61.2</v>
      </c>
      <c r="Y17" s="25" t="s">
        <v>77</v>
      </c>
      <c r="Z17" s="22"/>
      <c r="AA17" s="6"/>
      <c r="AB17" s="6"/>
      <c r="AC17" s="6" t="s">
        <v>176</v>
      </c>
    </row>
  </sheetData>
  <sheetProtection algorithmName="SHA-512" hashValue="z8LZ/R3p7yx8XpGUHRft3/5g6js+cN+zO9PzTT2D1TRRvKMCmQ0TRn1CqRhQmjXOtUs6a4cZ7ewA9oP21bntrw==" saltValue="JA/jVRGPMn2pa1u94QXvfA==" spinCount="100000" sheet="1" objects="1" scenarios="1"/>
  <dataValidations count="2">
    <dataValidation type="textLength" operator="lessThanOrEqual" allowBlank="1" showInputMessage="1" showErrorMessage="1" sqref="T3:V13 AH5:AJ13 AO5:AQ13 AV5:AX13 AA3:AC17 T14:U17 V17" xr:uid="{00000000-0002-0000-0300-000000000000}">
      <formula1>350</formula1>
    </dataValidation>
    <dataValidation type="textLength" operator="lessThanOrEqual" allowBlank="1" showInputMessage="1" showErrorMessage="1" errorTitle="Número de caracteres excedido!" error="Número máximo: 350" promptTitle="Máximo de 350 caracteres" sqref="M3:O17" xr:uid="{00000000-0002-0000-0300-000001000000}">
      <formula1>350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2000000}">
          <x14:formula1>
            <xm:f>'F:\UFU_remoto\PIDE\PIDE 2022\Planejamento PROPLAD\[DIROR.xlsx]Listas_ob'!#REF!</xm:f>
          </x14:formula1>
          <xm:sqref>C8:C11 BB5 C5 BB8:BB11</xm:sqref>
        </x14:dataValidation>
        <x14:dataValidation type="list" allowBlank="1" showInputMessage="1" showErrorMessage="1" xr:uid="{00000000-0002-0000-0300-000003000000}">
          <x14:formula1>
            <xm:f>'F:\UFU_remoto\PIDE\PIDE 2022\Planejamento PROPLAD\[DIRCIL.xlsx]Listas_ob'!#REF!</xm:f>
          </x14:formula1>
          <xm:sqref>C12:C13 BB12:BB13 BB6 C6</xm:sqref>
        </x14:dataValidation>
        <x14:dataValidation type="list" allowBlank="1" showInputMessage="1" showErrorMessage="1" xr:uid="{00000000-0002-0000-0300-000004000000}">
          <x14:formula1>
            <xm:f>'\\ufufs\proplad\Diesi\DIESI INTERNO\PIDE\PIDE 2022-2027\13. Consolidação - eixos temáticos\2. Recebidas dos eixos - originais\Gestão e GOV\[PROPLAD.xlsx]Listas_ob'!#REF!</xm:f>
          </x14:formula1>
          <xm:sqref>C7 BB7</xm:sqref>
        </x14:dataValidation>
        <x14:dataValidation type="list" allowBlank="1" showInputMessage="1" showErrorMessage="1" xr:uid="{00000000-0002-0000-0300-000005000000}">
          <x14:formula1>
            <xm:f>'lista suspensa'!$A$1:$A$13</xm:f>
          </x14:formula1>
          <xm:sqref>S5:S13 AU5:AU13 AN5:AN13 AG5:AG13 Z5:Z13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32" sqref="A32"/>
    </sheetView>
  </sheetViews>
  <sheetFormatPr defaultRowHeight="15" x14ac:dyDescent="0.25"/>
  <cols>
    <col min="1" max="1" width="39.28515625" customWidth="1"/>
  </cols>
  <sheetData>
    <row r="1" spans="1:1" x14ac:dyDescent="0.25">
      <c r="A1" s="16" t="s">
        <v>105</v>
      </c>
    </row>
    <row r="2" spans="1:1" x14ac:dyDescent="0.25">
      <c r="A2" s="16" t="s">
        <v>99</v>
      </c>
    </row>
    <row r="3" spans="1:1" x14ac:dyDescent="0.25">
      <c r="A3" s="17" t="s">
        <v>131</v>
      </c>
    </row>
    <row r="4" spans="1:1" x14ac:dyDescent="0.25">
      <c r="A4" s="17" t="s">
        <v>132</v>
      </c>
    </row>
    <row r="5" spans="1:1" x14ac:dyDescent="0.25">
      <c r="A5" s="16" t="s">
        <v>133</v>
      </c>
    </row>
    <row r="6" spans="1:1" x14ac:dyDescent="0.25">
      <c r="A6" s="17" t="s">
        <v>104</v>
      </c>
    </row>
    <row r="7" spans="1:1" x14ac:dyDescent="0.25">
      <c r="A7" s="17" t="s">
        <v>134</v>
      </c>
    </row>
    <row r="8" spans="1:1" x14ac:dyDescent="0.25">
      <c r="A8" s="17" t="s">
        <v>97</v>
      </c>
    </row>
    <row r="9" spans="1:1" x14ac:dyDescent="0.25">
      <c r="A9" s="17" t="s">
        <v>135</v>
      </c>
    </row>
    <row r="10" spans="1:1" x14ac:dyDescent="0.25">
      <c r="A10" s="17" t="s">
        <v>136</v>
      </c>
    </row>
    <row r="11" spans="1:1" x14ac:dyDescent="0.25">
      <c r="A11" s="17" t="s">
        <v>137</v>
      </c>
    </row>
    <row r="12" spans="1:1" x14ac:dyDescent="0.25">
      <c r="A12" s="17" t="s">
        <v>138</v>
      </c>
    </row>
    <row r="13" spans="1:1" x14ac:dyDescent="0.25">
      <c r="A13" s="16" t="s">
        <v>83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Correção</vt:lpstr>
      <vt:lpstr>Menu</vt:lpstr>
      <vt:lpstr>Instruções</vt:lpstr>
      <vt:lpstr>Gestão e Governança</vt:lpstr>
      <vt:lpstr>lista suspensa</vt:lpstr>
    </vt:vector>
  </TitlesOfParts>
  <Manager/>
  <Company>Universidade Federal de Uberlândia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Taiza Rita Bertoldi Buzatto</dc:creator>
  <cp:keywords/>
  <dc:description/>
  <cp:lastModifiedBy>Taiza Rita Bertoldi Buzatto</cp:lastModifiedBy>
  <cp:revision/>
  <dcterms:created xsi:type="dcterms:W3CDTF">2021-12-14T12:23:39Z</dcterms:created>
  <dcterms:modified xsi:type="dcterms:W3CDTF">2025-02-03T16:57:40Z</dcterms:modified>
  <cp:category/>
  <cp:contentStatus/>
</cp:coreProperties>
</file>