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ESI INTERNO\Anuário\Anuário 2023\Arquivos para postagem\"/>
    </mc:Choice>
  </mc:AlternateContent>
  <xr:revisionPtr revIDLastSave="0" documentId="13_ncr:1_{E65A1B31-BB5E-484B-BB38-3EE147C81A11}" xr6:coauthVersionLast="47" xr6:coauthVersionMax="47" xr10:uidLastSave="{00000000-0000-0000-0000-000000000000}"/>
  <bookViews>
    <workbookView xWindow="-120" yWindow="-120" windowWidth="29040" windowHeight="15720" xr2:uid="{9C274468-D36A-45EA-AC1A-D681718D3AE2}"/>
  </bookViews>
  <sheets>
    <sheet name="Menu" sheetId="1" r:id="rId1"/>
    <sheet name="Consolidado" sheetId="2" r:id="rId2"/>
    <sheet name="Mestrado" sheetId="3" r:id="rId3"/>
    <sheet name="Doutorado" sheetId="4" r:id="rId4"/>
    <sheet name="Perfil Mest. e Dout." sheetId="5" r:id="rId5"/>
    <sheet name="Pós-doutorado" sheetId="6" r:id="rId6"/>
    <sheet name="Criação de Programas" sheetId="9" r:id="rId7"/>
    <sheet name="Especialização" sheetId="7" r:id="rId8"/>
    <sheet name="Perfil Especialização" sheetId="8" r:id="rId9"/>
  </sheets>
  <externalReferences>
    <externalReference r:id="rId10"/>
  </externalReferences>
  <definedNames>
    <definedName name="_xlnm._FilterDatabase" localSheetId="2" hidden="1">Mestrado!$B$3:$P$56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F7" i="2"/>
  <c r="G7" i="2"/>
  <c r="H7" i="2"/>
  <c r="D7" i="2"/>
  <c r="J57" i="6" l="1"/>
  <c r="I57" i="6"/>
  <c r="H57" i="6"/>
  <c r="G57" i="6"/>
  <c r="P30" i="4"/>
  <c r="O30" i="4"/>
  <c r="N30" i="4"/>
  <c r="J30" i="4"/>
  <c r="M27" i="4"/>
  <c r="L27" i="4"/>
  <c r="K27" i="4"/>
  <c r="M26" i="4"/>
  <c r="L26" i="4"/>
  <c r="K26" i="4"/>
  <c r="M25" i="4"/>
  <c r="L25" i="4"/>
  <c r="K25" i="4"/>
  <c r="M24" i="4"/>
  <c r="L24" i="4"/>
  <c r="K24" i="4"/>
  <c r="M23" i="4"/>
  <c r="L23" i="4"/>
  <c r="K23" i="4"/>
  <c r="M22" i="4"/>
  <c r="L22" i="4"/>
  <c r="K22" i="4"/>
  <c r="M21" i="4"/>
  <c r="L21" i="4"/>
  <c r="K21" i="4"/>
  <c r="M20" i="4"/>
  <c r="L20" i="4"/>
  <c r="K20" i="4"/>
  <c r="M19" i="4"/>
  <c r="L19" i="4"/>
  <c r="K19" i="4"/>
  <c r="M18" i="4"/>
  <c r="L18" i="4"/>
  <c r="K18" i="4"/>
  <c r="M17" i="4"/>
  <c r="L17" i="4"/>
  <c r="K17" i="4"/>
  <c r="M16" i="4"/>
  <c r="L16" i="4"/>
  <c r="K16" i="4"/>
  <c r="M15" i="4"/>
  <c r="L15" i="4"/>
  <c r="K15" i="4"/>
  <c r="M14" i="4"/>
  <c r="L14" i="4"/>
  <c r="K14" i="4"/>
  <c r="M13" i="4"/>
  <c r="L13" i="4"/>
  <c r="K13" i="4"/>
  <c r="M12" i="4"/>
  <c r="L12" i="4"/>
  <c r="K12" i="4"/>
  <c r="M11" i="4"/>
  <c r="L11" i="4"/>
  <c r="K11" i="4"/>
  <c r="M10" i="4"/>
  <c r="L10" i="4"/>
  <c r="K10" i="4"/>
  <c r="M9" i="4"/>
  <c r="L9" i="4"/>
  <c r="K9" i="4"/>
  <c r="M8" i="4"/>
  <c r="L8" i="4"/>
  <c r="K8" i="4"/>
  <c r="M7" i="4"/>
  <c r="L7" i="4"/>
  <c r="K7" i="4"/>
  <c r="M6" i="4"/>
  <c r="L6" i="4"/>
  <c r="K6" i="4"/>
  <c r="M5" i="4"/>
  <c r="L5" i="4"/>
  <c r="K5" i="4"/>
  <c r="M4" i="4"/>
  <c r="M30" i="4" s="1"/>
  <c r="L4" i="4"/>
  <c r="K4" i="4"/>
  <c r="O56" i="3"/>
  <c r="N56" i="3"/>
  <c r="P56" i="3"/>
  <c r="J56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M35" i="3"/>
  <c r="L35" i="3"/>
  <c r="K35" i="3"/>
  <c r="M34" i="3"/>
  <c r="L34" i="3"/>
  <c r="K34" i="3"/>
  <c r="M33" i="3"/>
  <c r="L33" i="3"/>
  <c r="K33" i="3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8" i="3"/>
  <c r="M27" i="3"/>
  <c r="L27" i="3"/>
  <c r="K27" i="3"/>
  <c r="M26" i="3"/>
  <c r="L26" i="3"/>
  <c r="K26" i="3"/>
  <c r="M25" i="3"/>
  <c r="L25" i="3"/>
  <c r="K25" i="3"/>
  <c r="M24" i="3"/>
  <c r="L24" i="3"/>
  <c r="K24" i="3"/>
  <c r="M23" i="3"/>
  <c r="L23" i="3"/>
  <c r="K23" i="3"/>
  <c r="M22" i="3"/>
  <c r="L22" i="3"/>
  <c r="K22" i="3"/>
  <c r="M21" i="3"/>
  <c r="L21" i="3"/>
  <c r="K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M10" i="3"/>
  <c r="L10" i="3"/>
  <c r="K10" i="3"/>
  <c r="M9" i="3"/>
  <c r="L9" i="3"/>
  <c r="K9" i="3"/>
  <c r="M8" i="3"/>
  <c r="L8" i="3"/>
  <c r="K8" i="3"/>
  <c r="M7" i="3"/>
  <c r="L7" i="3"/>
  <c r="K7" i="3"/>
  <c r="M6" i="3"/>
  <c r="L6" i="3"/>
  <c r="K6" i="3"/>
  <c r="M5" i="3"/>
  <c r="L5" i="3"/>
  <c r="K5" i="3"/>
  <c r="M4" i="3"/>
  <c r="L4" i="3"/>
  <c r="K4" i="3"/>
  <c r="K30" i="4" l="1"/>
  <c r="L30" i="4"/>
  <c r="L56" i="3"/>
  <c r="K56" i="3"/>
  <c r="M56" i="3"/>
</calcChain>
</file>

<file path=xl/sharedStrings.xml><?xml version="1.0" encoding="utf-8"?>
<sst xmlns="http://schemas.openxmlformats.org/spreadsheetml/2006/main" count="647" uniqueCount="239">
  <si>
    <t>Curso</t>
  </si>
  <si>
    <t>Cursos</t>
  </si>
  <si>
    <t>Vagas</t>
  </si>
  <si>
    <t>Ingressantes</t>
  </si>
  <si>
    <t>Matriculados</t>
  </si>
  <si>
    <t>Evadidos</t>
  </si>
  <si>
    <t>Concluintes</t>
  </si>
  <si>
    <t>Mestrado Acadêmico</t>
  </si>
  <si>
    <t>Mestrado Profissional</t>
  </si>
  <si>
    <t>Doutorado</t>
  </si>
  <si>
    <t>-</t>
  </si>
  <si>
    <t>Total</t>
  </si>
  <si>
    <t>Números Gerais Pós-Graduação</t>
  </si>
  <si>
    <t>Código</t>
  </si>
  <si>
    <t>Campus</t>
  </si>
  <si>
    <t>Unidade Acadêmica</t>
  </si>
  <si>
    <t>Cursos de Mestrado</t>
  </si>
  <si>
    <t>Nível</t>
  </si>
  <si>
    <t>Ano de criação</t>
  </si>
  <si>
    <t>Conceito</t>
  </si>
  <si>
    <t>Ingresso</t>
  </si>
  <si>
    <t>Titulados</t>
  </si>
  <si>
    <t>Bolsas Capes/DS</t>
  </si>
  <si>
    <t>Bolsas CAPES/DS/Empréstimo</t>
  </si>
  <si>
    <t>Bolsas Fapemig</t>
  </si>
  <si>
    <t>32012012170M1</t>
  </si>
  <si>
    <t>Educação Física</t>
  </si>
  <si>
    <t>FAEFI</t>
  </si>
  <si>
    <t>A</t>
  </si>
  <si>
    <t>Anual</t>
  </si>
  <si>
    <t>32006012014M3</t>
  </si>
  <si>
    <t>Glória</t>
  </si>
  <si>
    <t>FAMEV</t>
  </si>
  <si>
    <t>Ciências Veterinárias</t>
  </si>
  <si>
    <t>32006012015M0</t>
  </si>
  <si>
    <t>ICIAG</t>
  </si>
  <si>
    <t>Agronomia</t>
  </si>
  <si>
    <t>Semestral</t>
  </si>
  <si>
    <t>32006012037M3</t>
  </si>
  <si>
    <t>Qualidade Ambiental</t>
  </si>
  <si>
    <t>32006012173M4</t>
  </si>
  <si>
    <t>Monte Carmelo</t>
  </si>
  <si>
    <t>Agricultura e Informações Geoespaciais</t>
  </si>
  <si>
    <t>32006012172M8</t>
  </si>
  <si>
    <t>Patos de Minas</t>
  </si>
  <si>
    <t>FEQUI</t>
  </si>
  <si>
    <t>Engenharia de Alimentos</t>
  </si>
  <si>
    <t>32006012171M1</t>
  </si>
  <si>
    <t>IBTEC</t>
  </si>
  <si>
    <t>Biotecnologia</t>
  </si>
  <si>
    <t>32006012070M0</t>
  </si>
  <si>
    <t>Pontal</t>
  </si>
  <si>
    <t>ICHPO</t>
  </si>
  <si>
    <t>Geografia</t>
  </si>
  <si>
    <t>32006012003M1</t>
  </si>
  <si>
    <t>Santa Mônica</t>
  </si>
  <si>
    <t>FACED</t>
  </si>
  <si>
    <t>Educação</t>
  </si>
  <si>
    <t>32006012033F0</t>
  </si>
  <si>
    <t>Tecnologias, Comunicação e Educação</t>
  </si>
  <si>
    <t>P</t>
  </si>
  <si>
    <t>32006012035M0</t>
  </si>
  <si>
    <t>FACIC</t>
  </si>
  <si>
    <t>Ciências Contábeis</t>
  </si>
  <si>
    <t>32006012017M2</t>
  </si>
  <si>
    <t>FACOM</t>
  </si>
  <si>
    <t>Ciência da Computação</t>
  </si>
  <si>
    <t>32006012027M8</t>
  </si>
  <si>
    <t>FADIR</t>
  </si>
  <si>
    <t>Direito</t>
  </si>
  <si>
    <t>32006012020M3</t>
  </si>
  <si>
    <t>FAGEN</t>
  </si>
  <si>
    <t>Administração</t>
  </si>
  <si>
    <t>32006012076F1</t>
  </si>
  <si>
    <t>Gestão Organizacional</t>
  </si>
  <si>
    <t>32006012023M2</t>
  </si>
  <si>
    <t>FAMAT</t>
  </si>
  <si>
    <t>Matemática</t>
  </si>
  <si>
    <t>31075010001F5</t>
  </si>
  <si>
    <t>32006012036M7</t>
  </si>
  <si>
    <t>FAUED</t>
  </si>
  <si>
    <t>Arquitetura e Urbanismo</t>
  </si>
  <si>
    <t>32006012019M5</t>
  </si>
  <si>
    <t>FECIV</t>
  </si>
  <si>
    <t>Engenharia Civil</t>
  </si>
  <si>
    <t>32006012034M4</t>
  </si>
  <si>
    <t>FEELT</t>
  </si>
  <si>
    <t>Engenharia Biomédica</t>
  </si>
  <si>
    <t>32006012001M9</t>
  </si>
  <si>
    <t>Engenharia Elétrica</t>
  </si>
  <si>
    <t>32006012002M5</t>
  </si>
  <si>
    <t>FEMEC</t>
  </si>
  <si>
    <t>32006012005M4</t>
  </si>
  <si>
    <t>41002016026F4</t>
  </si>
  <si>
    <t>IARTE</t>
  </si>
  <si>
    <t>32006012075M2</t>
  </si>
  <si>
    <t>Artes Cênicas</t>
  </si>
  <si>
    <t>32006012071M7</t>
  </si>
  <si>
    <t>Música</t>
  </si>
  <si>
    <t>32006012009M0</t>
  </si>
  <si>
    <t>IERI</t>
  </si>
  <si>
    <t>Economia</t>
  </si>
  <si>
    <t>32006012072M3</t>
  </si>
  <si>
    <t>Relações Internacionais</t>
  </si>
  <si>
    <t>32006012024M9</t>
  </si>
  <si>
    <t>IFILO</t>
  </si>
  <si>
    <t>Filosofia</t>
  </si>
  <si>
    <t>32006012010M8</t>
  </si>
  <si>
    <t>IGUFU</t>
  </si>
  <si>
    <t>32006012073F2</t>
  </si>
  <si>
    <t>Saúde Ambiental e Saúde do Trabalhador</t>
  </si>
  <si>
    <t>32006012007M7</t>
  </si>
  <si>
    <t>ILEEL</t>
  </si>
  <si>
    <t>Estudos Linguísticos</t>
  </si>
  <si>
    <t>32006012022M6</t>
  </si>
  <si>
    <t>Estudos Literários</t>
  </si>
  <si>
    <t>23001011069F8</t>
  </si>
  <si>
    <t>32006012028M4</t>
  </si>
  <si>
    <t>INCIS</t>
  </si>
  <si>
    <t>Ciências Sociais</t>
  </si>
  <si>
    <t>32006012018M9</t>
  </si>
  <si>
    <t>INFIS</t>
  </si>
  <si>
    <t>Física</t>
  </si>
  <si>
    <t>32006012012M0</t>
  </si>
  <si>
    <t>INHIS</t>
  </si>
  <si>
    <t>História</t>
  </si>
  <si>
    <t>31001017155F4</t>
  </si>
  <si>
    <t>32010010010M5</t>
  </si>
  <si>
    <t>IQUFU</t>
  </si>
  <si>
    <t>32006012011M4</t>
  </si>
  <si>
    <t>Química</t>
  </si>
  <si>
    <t>32006012008M3</t>
  </si>
  <si>
    <t>Umuarama</t>
  </si>
  <si>
    <t>FAMED</t>
  </si>
  <si>
    <t>Ciências da Saúde</t>
  </si>
  <si>
    <t>32006012030F1</t>
  </si>
  <si>
    <t>33303002001F1</t>
  </si>
  <si>
    <t>32006012016M6</t>
  </si>
  <si>
    <t>FOUFU</t>
  </si>
  <si>
    <t>32006012006M0</t>
  </si>
  <si>
    <t>Genética e Bioquímica</t>
  </si>
  <si>
    <t>32006012031M5</t>
  </si>
  <si>
    <t>ICBIM</t>
  </si>
  <si>
    <t>Biologia Celular e Estrutural Aplicadas</t>
  </si>
  <si>
    <t>32006012004M8</t>
  </si>
  <si>
    <t>32006012029M0</t>
  </si>
  <si>
    <t>INBIO</t>
  </si>
  <si>
    <t>Biologia Vegetal</t>
  </si>
  <si>
    <t>32006012013M7</t>
  </si>
  <si>
    <t>Ecologia e Conservação de Recursos Naturais</t>
  </si>
  <si>
    <t>32006012021M0</t>
  </si>
  <si>
    <t>IPUFU</t>
  </si>
  <si>
    <t>Psicologia</t>
  </si>
  <si>
    <t>32006012032F4</t>
  </si>
  <si>
    <t>INFIS/ICENP/FAMAT/IQUFU</t>
  </si>
  <si>
    <t>Ensino de Ciências e Matemática</t>
  </si>
  <si>
    <t>52 cursos</t>
  </si>
  <si>
    <r>
      <t>Fisioterapia (em associação)</t>
    </r>
    <r>
      <rPr>
        <vertAlign val="superscript"/>
        <sz val="10"/>
        <color theme="1"/>
        <rFont val="Arial"/>
        <family val="2"/>
      </rPr>
      <t>1</t>
    </r>
  </si>
  <si>
    <r>
      <t>Matemática (PROFMAT)</t>
    </r>
    <r>
      <rPr>
        <vertAlign val="superscript"/>
        <sz val="10"/>
        <color theme="1"/>
        <rFont val="Arial"/>
        <family val="2"/>
      </rPr>
      <t>2</t>
    </r>
  </si>
  <si>
    <r>
      <t>Artes (PROFARTES)</t>
    </r>
    <r>
      <rPr>
        <vertAlign val="superscript"/>
        <sz val="10"/>
        <color theme="1"/>
        <rFont val="Arial"/>
        <family val="2"/>
      </rPr>
      <t>3</t>
    </r>
  </si>
  <si>
    <r>
      <t>Letras (PROFLETRAS)</t>
    </r>
    <r>
      <rPr>
        <vertAlign val="superscript"/>
        <sz val="10"/>
        <color theme="1"/>
        <rFont val="Arial"/>
        <family val="2"/>
      </rPr>
      <t>4</t>
    </r>
  </si>
  <si>
    <r>
      <t>Ensino de História (em rede)</t>
    </r>
    <r>
      <rPr>
        <vertAlign val="superscript"/>
        <sz val="10"/>
        <color theme="1"/>
        <rFont val="Arial"/>
        <family val="2"/>
      </rPr>
      <t>5</t>
    </r>
  </si>
  <si>
    <r>
      <t>Biocombustíveis (em associação)</t>
    </r>
    <r>
      <rPr>
        <vertAlign val="superscript"/>
        <sz val="10"/>
        <color theme="1"/>
        <rFont val="Arial"/>
        <family val="2"/>
      </rPr>
      <t>6</t>
    </r>
  </si>
  <si>
    <r>
      <t>Saúde da Família (PROFSAÚDE)</t>
    </r>
    <r>
      <rPr>
        <vertAlign val="superscript"/>
        <sz val="10"/>
        <color theme="1"/>
        <rFont val="Arial"/>
        <family val="2"/>
      </rPr>
      <t>7</t>
    </r>
  </si>
  <si>
    <t>Engenharia Mecânica</t>
  </si>
  <si>
    <t>Engenharia Química</t>
  </si>
  <si>
    <t>Odontologia</t>
  </si>
  <si>
    <t>Imunologia e Parasitologia Aplicadas</t>
  </si>
  <si>
    <r>
      <t>Multicêntrico em Química (em rede)</t>
    </r>
    <r>
      <rPr>
        <vertAlign val="superscript"/>
        <sz val="10"/>
        <color theme="1"/>
        <rFont val="Arial"/>
        <family val="2"/>
      </rPr>
      <t>8</t>
    </r>
  </si>
  <si>
    <t>Mestrado</t>
  </si>
  <si>
    <t>Bolsas CAPES/DS</t>
  </si>
  <si>
    <t>32006012020D4</t>
  </si>
  <si>
    <t>32006012003D2</t>
  </si>
  <si>
    <t>32006012035D1</t>
  </si>
  <si>
    <t>32006012017D3</t>
  </si>
  <si>
    <t>32006012034D5</t>
  </si>
  <si>
    <t>32006012001D0</t>
  </si>
  <si>
    <t>32006012002D6</t>
  </si>
  <si>
    <t>32006012005D5</t>
  </si>
  <si>
    <t>32006012009D0</t>
  </si>
  <si>
    <t>32006012024D0</t>
  </si>
  <si>
    <t>32006012010D9</t>
  </si>
  <si>
    <t>32006012007D8</t>
  </si>
  <si>
    <t>32006012022D7</t>
  </si>
  <si>
    <t>32006012018D0</t>
  </si>
  <si>
    <t>32006012012D1</t>
  </si>
  <si>
    <t>32010010010D6</t>
  </si>
  <si>
    <t>32006012011D5</t>
  </si>
  <si>
    <t>32006012014D4</t>
  </si>
  <si>
    <t>32006012015D0</t>
  </si>
  <si>
    <t>32006012008D4</t>
  </si>
  <si>
    <t>32006012016D7</t>
  </si>
  <si>
    <t>32006012006D1</t>
  </si>
  <si>
    <t>32006012004D9</t>
  </si>
  <si>
    <t>32006012013D8</t>
  </si>
  <si>
    <t>32005016039P</t>
  </si>
  <si>
    <t>20009011040P0</t>
  </si>
  <si>
    <t>26 cursos</t>
  </si>
  <si>
    <r>
      <t>História</t>
    </r>
    <r>
      <rPr>
        <vertAlign val="superscript"/>
        <sz val="10"/>
        <color theme="1"/>
        <rFont val="Arial"/>
        <family val="2"/>
      </rPr>
      <t>1</t>
    </r>
  </si>
  <si>
    <r>
      <t>Biocombustíveis (em associação)</t>
    </r>
    <r>
      <rPr>
        <vertAlign val="superscript"/>
        <sz val="10"/>
        <color theme="1"/>
        <rFont val="Arial"/>
        <family val="2"/>
      </rPr>
      <t>2</t>
    </r>
  </si>
  <si>
    <r>
      <t>Multicêntrico em Química (em rede)</t>
    </r>
    <r>
      <rPr>
        <vertAlign val="superscript"/>
        <sz val="10"/>
        <color theme="1"/>
        <rFont val="Arial"/>
        <family val="2"/>
      </rPr>
      <t>3</t>
    </r>
  </si>
  <si>
    <r>
      <t>Odontologia (em associação)</t>
    </r>
    <r>
      <rPr>
        <vertAlign val="superscript"/>
        <sz val="10"/>
        <color theme="1"/>
        <rFont val="Arial"/>
        <family val="2"/>
      </rPr>
      <t>4</t>
    </r>
  </si>
  <si>
    <r>
      <t xml:space="preserve">Perfil dos estudantes da Pós-graduação </t>
    </r>
    <r>
      <rPr>
        <b/>
        <i/>
        <sz val="11"/>
        <color theme="1"/>
        <rFont val="Calibri"/>
        <family val="2"/>
        <scheme val="minor"/>
      </rPr>
      <t>stricto sensu</t>
    </r>
  </si>
  <si>
    <t>Programas de Pós-graduação</t>
  </si>
  <si>
    <t>Bolsas (PNPD/CAPES)</t>
  </si>
  <si>
    <t>Outras Bolsas</t>
  </si>
  <si>
    <t>Sem Bolsa</t>
  </si>
  <si>
    <t>Ensino de História(em rede)9</t>
  </si>
  <si>
    <t xml:space="preserve"> </t>
  </si>
  <si>
    <t>53 PPGs</t>
  </si>
  <si>
    <r>
      <t>Matemática (PROFMAT) (em rede)</t>
    </r>
    <r>
      <rPr>
        <vertAlign val="superscript"/>
        <sz val="10"/>
        <color theme="1"/>
        <rFont val="Arial"/>
        <family val="2"/>
      </rPr>
      <t>2</t>
    </r>
  </si>
  <si>
    <r>
      <t>Letras (PROFLETRAS) (em rede)</t>
    </r>
    <r>
      <rPr>
        <vertAlign val="superscript"/>
        <sz val="10"/>
        <color theme="1"/>
        <rFont val="Arial"/>
        <family val="2"/>
      </rPr>
      <t>4</t>
    </r>
  </si>
  <si>
    <r>
      <t>Biocombustíveis (em associação)</t>
    </r>
    <r>
      <rPr>
        <vertAlign val="superscript"/>
        <sz val="10"/>
        <color theme="1"/>
        <rFont val="Arial"/>
        <family val="2"/>
      </rPr>
      <t>5</t>
    </r>
  </si>
  <si>
    <r>
      <t>Saúde da Família (PROFSAÚDE) (em rede)</t>
    </r>
    <r>
      <rPr>
        <vertAlign val="superscript"/>
        <sz val="10"/>
        <color theme="1"/>
        <rFont val="Arial"/>
        <family val="2"/>
      </rPr>
      <t>6</t>
    </r>
  </si>
  <si>
    <r>
      <t>Multicêntrico em Química (em rede)</t>
    </r>
    <r>
      <rPr>
        <vertAlign val="superscript"/>
        <sz val="10"/>
        <color theme="1"/>
        <rFont val="Arial"/>
        <family val="2"/>
      </rPr>
      <t>7</t>
    </r>
  </si>
  <si>
    <t>Pós-doutorado</t>
  </si>
  <si>
    <r>
      <t>Odontologia (em associação)</t>
    </r>
    <r>
      <rPr>
        <vertAlign val="superscript"/>
        <sz val="10"/>
        <color theme="1"/>
        <rFont val="Arial"/>
        <family val="2"/>
      </rPr>
      <t>8</t>
    </r>
  </si>
  <si>
    <t>Modalidade</t>
  </si>
  <si>
    <t>Mensalidade</t>
  </si>
  <si>
    <t>Início</t>
  </si>
  <si>
    <t>Português Língua Estrangeira e Cultura Brasileira</t>
  </si>
  <si>
    <t>Presencial</t>
  </si>
  <si>
    <t>Gratuito</t>
  </si>
  <si>
    <t>Ciências Avícolas</t>
  </si>
  <si>
    <t>Ensino de Ciências - Anos finais do Ensino Fundamental "Ciência é dez!"</t>
  </si>
  <si>
    <t>EaD</t>
  </si>
  <si>
    <t xml:space="preserve"> Enfermagem em Saúde da Família e Comunidade</t>
  </si>
  <si>
    <t xml:space="preserve">MBA em Gestão Empresarial </t>
  </si>
  <si>
    <t>MBA em Gestão de Agronegócios</t>
  </si>
  <si>
    <t>FACES</t>
  </si>
  <si>
    <t>MBA em Liderança e Gestão de Negócios</t>
  </si>
  <si>
    <t>Especialização</t>
  </si>
  <si>
    <t>Perfil dos estudantes da Especialização</t>
  </si>
  <si>
    <t>Criação de programas de Pós-graduação</t>
  </si>
  <si>
    <t>Consolidado</t>
  </si>
  <si>
    <t>Perfil dos estudantes do Mestrado e Doutorado</t>
  </si>
  <si>
    <t>Criação de Programas</t>
  </si>
  <si>
    <t>Menu</t>
  </si>
  <si>
    <t>Pós-graduação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</si>
</sst>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&quot; &quot;#,##0.00;[Red]&quot;-&quot;[$R$-416]&quot; 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left" vertical="center" wrapText="1" readingOrder="1"/>
    </xf>
    <xf numFmtId="3" fontId="2" fillId="0" borderId="1" xfId="0" applyNumberFormat="1" applyFont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2" fillId="0" borderId="0" xfId="1"/>
    <xf numFmtId="0" fontId="13" fillId="0" borderId="1" xfId="0" applyFont="1" applyBorder="1" applyAlignment="1">
      <alignment horizontal="center" vertical="center" wrapText="1" readingOrder="1"/>
    </xf>
    <xf numFmtId="3" fontId="13" fillId="0" borderId="1" xfId="0" applyNumberFormat="1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Criação de</a:t>
            </a:r>
            <a:r>
              <a:rPr lang="en-US" baseline="0"/>
              <a:t> Programas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[1]nº_programas!$A$2</c:f>
              <c:strCache>
                <c:ptCount val="1"/>
                <c:pt idx="0">
                  <c:v>Número de Programas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[1]nº_programas!$B$1:$N$1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[1]nº_programas!$B$2:$N$2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3-4C23-9320-FDFC0A0AB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901153503"/>
        <c:axId val="901155999"/>
        <c:axId val="0"/>
      </c:bar3DChart>
      <c:catAx>
        <c:axId val="90115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01155999"/>
        <c:crosses val="autoZero"/>
        <c:auto val="1"/>
        <c:lblAlgn val="ctr"/>
        <c:lblOffset val="100"/>
        <c:noMultiLvlLbl val="0"/>
      </c:catAx>
      <c:valAx>
        <c:axId val="90115599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01153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sitorio.ufu.br/" TargetMode="External"/><Relationship Id="rId2" Type="http://schemas.openxmlformats.org/officeDocument/2006/relationships/image" Target="../media/image6.png"/><Relationship Id="rId1" Type="http://schemas.openxmlformats.org/officeDocument/2006/relationships/chart" Target="../charts/chart1.xml"/><Relationship Id="rId5" Type="http://schemas.openxmlformats.org/officeDocument/2006/relationships/image" Target="../media/image7.png"/><Relationship Id="rId4" Type="http://schemas.openxmlformats.org/officeDocument/2006/relationships/hyperlink" Target="http://www.propp.ufu.br/capes-print-ufu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57150</xdr:rowOff>
    </xdr:from>
    <xdr:to>
      <xdr:col>4</xdr:col>
      <xdr:colOff>0</xdr:colOff>
      <xdr:row>4</xdr:row>
      <xdr:rowOff>113471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55BF5E8-D3D1-4DC5-8B13-1A7A0F25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7150"/>
          <a:ext cx="1247775" cy="818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56</xdr:row>
      <xdr:rowOff>38100</xdr:rowOff>
    </xdr:from>
    <xdr:to>
      <xdr:col>15</xdr:col>
      <xdr:colOff>666749</xdr:colOff>
      <xdr:row>62</xdr:row>
      <xdr:rowOff>48749</xdr:rowOff>
    </xdr:to>
    <xdr:sp macro="" textlink="">
      <xdr:nvSpPr>
        <xdr:cNvPr id="2" name="CaixaDeTexto 27">
          <a:extLst>
            <a:ext uri="{FF2B5EF4-FFF2-40B4-BE49-F238E27FC236}">
              <a16:creationId xmlns:a16="http://schemas.microsoft.com/office/drawing/2014/main" id="{F36A1493-9EE4-443C-BC7E-3C9B308BA9E2}"/>
            </a:ext>
          </a:extLst>
        </xdr:cNvPr>
        <xdr:cNvSpPr txBox="1"/>
      </xdr:nvSpPr>
      <xdr:spPr>
        <a:xfrm>
          <a:off x="581024" y="11296650"/>
          <a:ext cx="13935075" cy="11536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pt-BR" sz="900"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Legenda: A – Acadêmico; P – Profissional</a:t>
          </a:r>
        </a:p>
        <a:p>
          <a:pPr algn="just"/>
          <a:endParaRPr lang="pt-BR" sz="900"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just"/>
          <a:r>
            <a:rPr lang="pt-BR" sz="900"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Notas: </a:t>
          </a: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(1) Associação com a Universidade Federal do Triângulo Mineiro - UFTM</a:t>
          </a:r>
          <a:r>
            <a:rPr lang="pt-BR" sz="900"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. </a:t>
          </a:r>
          <a:r>
            <a:rPr lang="pt-BR" sz="90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(2) Em rede com Sociedade Brasileira de Matemática/Instituto de Matemática Pura e Aplicada.</a:t>
          </a:r>
          <a:r>
            <a:rPr lang="pt-BR" sz="900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</a:t>
          </a:r>
          <a:r>
            <a:rPr lang="pt-BR" sz="90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 Em rede com a Universidade do Estado de Santa Catarina – UDESC; (4) Em rede com a Universidade Federal do Rio Grande do Norte - UFRN; (5) Em rede com Universidade Federal do Rio de Janeiro - UFRJ; (6) Associação com a Universidade Federal dos Vales do Jequitinhonha e Mucuri - UFVJM. (7) Em rede com a Fundação Oswaldo Cruz – Fiocruz; (8) Integrante da Rede Mineira de Química, a UFU participa apenas com o corpo docente.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/>
          <a:endParaRPr lang="pt-BR" sz="900"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just"/>
          <a:r>
            <a:rPr lang="pt-BR" sz="900"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* Conceito "A" de Aprovado. Somente receberá conceito numérico na avaliação de permanência.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/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30</xdr:row>
      <xdr:rowOff>66675</xdr:rowOff>
    </xdr:from>
    <xdr:to>
      <xdr:col>16</xdr:col>
      <xdr:colOff>47624</xdr:colOff>
      <xdr:row>34</xdr:row>
      <xdr:rowOff>60331</xdr:rowOff>
    </xdr:to>
    <xdr:sp macro="" textlink="">
      <xdr:nvSpPr>
        <xdr:cNvPr id="2" name="CaixaDeTexto 24">
          <a:extLst>
            <a:ext uri="{FF2B5EF4-FFF2-40B4-BE49-F238E27FC236}">
              <a16:creationId xmlns:a16="http://schemas.microsoft.com/office/drawing/2014/main" id="{43BEB3DB-DCAF-4843-A4FC-04052CFE5776}"/>
            </a:ext>
          </a:extLst>
        </xdr:cNvPr>
        <xdr:cNvSpPr txBox="1"/>
      </xdr:nvSpPr>
      <xdr:spPr>
        <a:xfrm>
          <a:off x="542924" y="6238875"/>
          <a:ext cx="12544425" cy="75565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pt-BR" sz="900"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Legenda: A – Acadêmico; P – Profissional</a:t>
          </a:r>
        </a:p>
        <a:p>
          <a:pPr algn="just"/>
          <a:endParaRPr lang="pt-BR" sz="900"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Notas: (1) Curso em processo de desativação. (2) Associação com a Universidade Federal dos Vales do Jequitinhonha e Mucuri - UFVJM. </a:t>
          </a:r>
          <a:r>
            <a:rPr lang="pt-BR" sz="90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(3) Integrante da Rede Mineira de Química, a UFU participa apenas com o corpo docente; (4) Associação com a Universidade Ceuma/Maranhão; a UFU participa apenas com o corpo docente.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/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504824</xdr:colOff>
      <xdr:row>3</xdr:row>
      <xdr:rowOff>28575</xdr:rowOff>
    </xdr:from>
    <xdr:to>
      <xdr:col>10</xdr:col>
      <xdr:colOff>114299</xdr:colOff>
      <xdr:row>17</xdr:row>
      <xdr:rowOff>154114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6B7EA503-63A9-4572-BFB9-DBA48A113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4" y="600075"/>
          <a:ext cx="5095875" cy="2792539"/>
        </a:xfrm>
        <a:prstGeom prst="rect">
          <a:avLst/>
        </a:prstGeom>
      </xdr:spPr>
    </xdr:pic>
    <xdr:clientData/>
  </xdr:twoCellAnchor>
  <xdr:twoCellAnchor editAs="oneCell">
    <xdr:from>
      <xdr:col>15</xdr:col>
      <xdr:colOff>152400</xdr:colOff>
      <xdr:row>2</xdr:row>
      <xdr:rowOff>161925</xdr:rowOff>
    </xdr:from>
    <xdr:to>
      <xdr:col>23</xdr:col>
      <xdr:colOff>304800</xdr:colOff>
      <xdr:row>20</xdr:row>
      <xdr:rowOff>146076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CF018CF0-B387-4722-826F-F15C8B518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96400" y="542925"/>
          <a:ext cx="5029200" cy="3413151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20</xdr:row>
      <xdr:rowOff>118145</xdr:rowOff>
    </xdr:from>
    <xdr:to>
      <xdr:col>10</xdr:col>
      <xdr:colOff>152400</xdr:colOff>
      <xdr:row>39</xdr:row>
      <xdr:rowOff>47863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FEE08C5-2853-453D-950C-7092A62F8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1100" y="3928145"/>
          <a:ext cx="5067300" cy="3549218"/>
        </a:xfrm>
        <a:prstGeom prst="rect">
          <a:avLst/>
        </a:prstGeom>
      </xdr:spPr>
    </xdr:pic>
    <xdr:clientData/>
  </xdr:twoCellAnchor>
  <xdr:twoCellAnchor editAs="oneCell">
    <xdr:from>
      <xdr:col>12</xdr:col>
      <xdr:colOff>333374</xdr:colOff>
      <xdr:row>21</xdr:row>
      <xdr:rowOff>85725</xdr:rowOff>
    </xdr:from>
    <xdr:to>
      <xdr:col>26</xdr:col>
      <xdr:colOff>38099</xdr:colOff>
      <xdr:row>42</xdr:row>
      <xdr:rowOff>172872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7C67C2B9-4F75-4C9B-B081-A23B3C321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48574" y="4086225"/>
          <a:ext cx="8239125" cy="40876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57</xdr:row>
      <xdr:rowOff>57150</xdr:rowOff>
    </xdr:from>
    <xdr:to>
      <xdr:col>9</xdr:col>
      <xdr:colOff>514350</xdr:colOff>
      <xdr:row>63</xdr:row>
      <xdr:rowOff>67799</xdr:rowOff>
    </xdr:to>
    <xdr:sp macro="" textlink="">
      <xdr:nvSpPr>
        <xdr:cNvPr id="2" name="CaixaDeTexto 24">
          <a:extLst>
            <a:ext uri="{FF2B5EF4-FFF2-40B4-BE49-F238E27FC236}">
              <a16:creationId xmlns:a16="http://schemas.microsoft.com/office/drawing/2014/main" id="{27EA6195-3F0C-4B73-8B17-13520510D61C}"/>
            </a:ext>
          </a:extLst>
        </xdr:cNvPr>
        <xdr:cNvSpPr txBox="1"/>
      </xdr:nvSpPr>
      <xdr:spPr>
        <a:xfrm>
          <a:off x="523875" y="11182350"/>
          <a:ext cx="9201150" cy="11536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900"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Legenda: A – Acadêmico; P – Profissional</a:t>
          </a:r>
        </a:p>
        <a:p>
          <a:endParaRPr lang="pt-BR" sz="900"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Notas: (1) Associação com a Universidade Federal do Triângulo Mineiro - UFTM. </a:t>
          </a:r>
          <a:r>
            <a:rPr lang="pt-BR" sz="90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(2) Em rede com Em rede com Sociedade Brasileira de Matemática/Instituto de Matemática Pura e Aplicada.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(3) Em rede com a Universidade do Estado de Santa Catarina – UDESC; (4) Em rede com a Universidade Federal do Rio Grande do Norte – UFRN; (5) Associação com a Universidade Federal dos Vales do Jequitinhonha e Mucuri – UFVJM. (6) Em rede com a Fundação Oswaldo Cruz – Fiocruz; (7) Integrante da Rede Mineira de Química, a UFU participa apenas com o corpo docente; (8) Associação com a Universidade Ceuma /Maranhão; a UFU participa apenas com o corpo docente.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114299</xdr:rowOff>
    </xdr:from>
    <xdr:to>
      <xdr:col>12</xdr:col>
      <xdr:colOff>171450</xdr:colOff>
      <xdr:row>23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2F79039-DD4D-4A82-89D8-0FA19ECFFD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514350</xdr:colOff>
      <xdr:row>1</xdr:row>
      <xdr:rowOff>180975</xdr:rowOff>
    </xdr:from>
    <xdr:to>
      <xdr:col>18</xdr:col>
      <xdr:colOff>361952</xdr:colOff>
      <xdr:row>3</xdr:row>
      <xdr:rowOff>138113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08B68B-FA94-41DE-A52A-988C4D61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71475"/>
          <a:ext cx="1066802" cy="338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95249</xdr:colOff>
      <xdr:row>5</xdr:row>
      <xdr:rowOff>104774</xdr:rowOff>
    </xdr:from>
    <xdr:to>
      <xdr:col>21</xdr:col>
      <xdr:colOff>66674</xdr:colOff>
      <xdr:row>8</xdr:row>
      <xdr:rowOff>156265</xdr:rowOff>
    </xdr:to>
    <xdr:sp macro="" textlink="">
      <xdr:nvSpPr>
        <xdr:cNvPr id="5" name="CaixaDeTexto 3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0F5787-13AF-483A-B463-29278E64DD82}"/>
            </a:ext>
          </a:extLst>
        </xdr:cNvPr>
        <xdr:cNvSpPr txBox="1"/>
      </xdr:nvSpPr>
      <xdr:spPr>
        <a:xfrm>
          <a:off x="9239249" y="1057274"/>
          <a:ext cx="4238625" cy="622991"/>
        </a:xfrm>
        <a:prstGeom prst="rect">
          <a:avLst/>
        </a:prstGeom>
        <a:noFill/>
        <a:ln w="12700">
          <a:solidFill>
            <a:schemeClr val="accent1">
              <a:lumMod val="40000"/>
              <a:lumOff val="60000"/>
            </a:schemeClr>
          </a:solidFill>
        </a:ln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Acesse as dissertações e teses produzidas na UFU no seu Repositório Institucional navegando por Autor, Título, Assunto, Orientador, Programa de Pós-graduação ou Unidade Acadêmica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https://repositorio.ufu.br/</a:t>
          </a:r>
        </a:p>
      </xdr:txBody>
    </xdr:sp>
    <xdr:clientData/>
  </xdr:twoCellAnchor>
  <xdr:twoCellAnchor>
    <xdr:from>
      <xdr:col>14</xdr:col>
      <xdr:colOff>76201</xdr:colOff>
      <xdr:row>10</xdr:row>
      <xdr:rowOff>152400</xdr:rowOff>
    </xdr:from>
    <xdr:to>
      <xdr:col>21</xdr:col>
      <xdr:colOff>76201</xdr:colOff>
      <xdr:row>14</xdr:row>
      <xdr:rowOff>146056</xdr:rowOff>
    </xdr:to>
    <xdr:sp macro="" textlink="">
      <xdr:nvSpPr>
        <xdr:cNvPr id="6" name="CaixaDeTexto 3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8BD073-1A1F-40E0-8041-EF058A2EFB3A}"/>
            </a:ext>
          </a:extLst>
        </xdr:cNvPr>
        <xdr:cNvSpPr txBox="1"/>
      </xdr:nvSpPr>
      <xdr:spPr>
        <a:xfrm>
          <a:off x="9220201" y="2057400"/>
          <a:ext cx="4267200" cy="755656"/>
        </a:xfrm>
        <a:prstGeom prst="rect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Conheça o UFU-CAPES.PrInt. O Programa Institucional de Internacionalização da Universidade Federal de Uberlândia possui como objetivo contribuir para a internacionalização da UFU por meio de uma ação articulada e convergente com seus Programas de Pós-Graduação, alinhada com o Plano Institucional de Internacionalização da UFU (PInt-UFU).</a:t>
          </a:r>
        </a:p>
      </xdr:txBody>
    </xdr:sp>
    <xdr:clientData/>
  </xdr:twoCellAnchor>
  <xdr:oneCellAnchor>
    <xdr:from>
      <xdr:col>19</xdr:col>
      <xdr:colOff>238125</xdr:colOff>
      <xdr:row>4</xdr:row>
      <xdr:rowOff>66675</xdr:rowOff>
    </xdr:from>
    <xdr:ext cx="1057275" cy="233208"/>
    <xdr:sp macro="" textlink="">
      <xdr:nvSpPr>
        <xdr:cNvPr id="7" name="CaixaDeTexto 31">
          <a:extLst>
            <a:ext uri="{FF2B5EF4-FFF2-40B4-BE49-F238E27FC236}">
              <a16:creationId xmlns:a16="http://schemas.microsoft.com/office/drawing/2014/main" id="{B6A7695E-CDBC-447A-B245-2CFD514984F5}"/>
            </a:ext>
          </a:extLst>
        </xdr:cNvPr>
        <xdr:cNvSpPr txBox="1"/>
      </xdr:nvSpPr>
      <xdr:spPr>
        <a:xfrm>
          <a:off x="12430125" y="828675"/>
          <a:ext cx="1057275" cy="233208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900" b="1" i="0" u="none" strike="noStrike" kern="1200" cap="none" spc="0" baseline="0">
              <a:solidFill>
                <a:srgbClr val="7F7F7F"/>
              </a:solidFill>
              <a:uFillTx/>
              <a:latin typeface="Calibri"/>
            </a:rPr>
            <a:t>Clique e navegue</a:t>
          </a:r>
        </a:p>
      </xdr:txBody>
    </xdr:sp>
    <xdr:clientData/>
  </xdr:oneCellAnchor>
  <xdr:twoCellAnchor editAs="oneCell">
    <xdr:from>
      <xdr:col>20</xdr:col>
      <xdr:colOff>552450</xdr:colOff>
      <xdr:row>4</xdr:row>
      <xdr:rowOff>95250</xdr:rowOff>
    </xdr:from>
    <xdr:to>
      <xdr:col>21</xdr:col>
      <xdr:colOff>57150</xdr:colOff>
      <xdr:row>5</xdr:row>
      <xdr:rowOff>47625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9CA151AE-C149-4084-A207-02A6BD2C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8572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19</xdr:col>
      <xdr:colOff>238125</xdr:colOff>
      <xdr:row>9</xdr:row>
      <xdr:rowOff>85725</xdr:rowOff>
    </xdr:from>
    <xdr:ext cx="1057275" cy="233208"/>
    <xdr:sp macro="" textlink="">
      <xdr:nvSpPr>
        <xdr:cNvPr id="9" name="CaixaDeTexto 31">
          <a:extLst>
            <a:ext uri="{FF2B5EF4-FFF2-40B4-BE49-F238E27FC236}">
              <a16:creationId xmlns:a16="http://schemas.microsoft.com/office/drawing/2014/main" id="{CC1FF511-7512-4CDB-B2DC-EA5B6E5A879B}"/>
            </a:ext>
          </a:extLst>
        </xdr:cNvPr>
        <xdr:cNvSpPr txBox="1"/>
      </xdr:nvSpPr>
      <xdr:spPr>
        <a:xfrm>
          <a:off x="12430125" y="1800225"/>
          <a:ext cx="1057275" cy="233208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900" b="1" i="0" u="none" strike="noStrike" kern="1200" cap="none" spc="0" baseline="0">
              <a:solidFill>
                <a:srgbClr val="7F7F7F"/>
              </a:solidFill>
              <a:uFillTx/>
              <a:latin typeface="Calibri"/>
            </a:rPr>
            <a:t>Clique e navegue</a:t>
          </a:r>
        </a:p>
      </xdr:txBody>
    </xdr:sp>
    <xdr:clientData/>
  </xdr:oneCellAnchor>
  <xdr:twoCellAnchor editAs="oneCell">
    <xdr:from>
      <xdr:col>20</xdr:col>
      <xdr:colOff>542925</xdr:colOff>
      <xdr:row>9</xdr:row>
      <xdr:rowOff>133350</xdr:rowOff>
    </xdr:from>
    <xdr:to>
      <xdr:col>21</xdr:col>
      <xdr:colOff>47625</xdr:colOff>
      <xdr:row>10</xdr:row>
      <xdr:rowOff>85725</xdr:rowOff>
    </xdr:to>
    <xdr:pic>
      <xdr:nvPicPr>
        <xdr:cNvPr id="10" name="Picture 8">
          <a:extLst>
            <a:ext uri="{FF2B5EF4-FFF2-40B4-BE49-F238E27FC236}">
              <a16:creationId xmlns:a16="http://schemas.microsoft.com/office/drawing/2014/main" id="{3F0B2B1E-939A-4BBC-AC2E-7152CFC8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184785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19049</xdr:rowOff>
    </xdr:from>
    <xdr:to>
      <xdr:col>9</xdr:col>
      <xdr:colOff>193674</xdr:colOff>
      <xdr:row>18</xdr:row>
      <xdr:rowOff>180974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231D5201-6511-4020-8B29-631A0D357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590549"/>
          <a:ext cx="5032374" cy="3019425"/>
        </a:xfrm>
        <a:prstGeom prst="rect">
          <a:avLst/>
        </a:prstGeom>
      </xdr:spPr>
    </xdr:pic>
    <xdr:clientData/>
  </xdr:twoCellAnchor>
  <xdr:twoCellAnchor editAs="oneCell">
    <xdr:from>
      <xdr:col>11</xdr:col>
      <xdr:colOff>247650</xdr:colOff>
      <xdr:row>3</xdr:row>
      <xdr:rowOff>123825</xdr:rowOff>
    </xdr:from>
    <xdr:to>
      <xdr:col>19</xdr:col>
      <xdr:colOff>95250</xdr:colOff>
      <xdr:row>18</xdr:row>
      <xdr:rowOff>100965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6438293D-395F-42E9-B7B6-8F7F3C5D8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0" y="695325"/>
          <a:ext cx="4724400" cy="283464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20</xdr:row>
      <xdr:rowOff>148590</xdr:rowOff>
    </xdr:from>
    <xdr:to>
      <xdr:col>9</xdr:col>
      <xdr:colOff>171846</xdr:colOff>
      <xdr:row>36</xdr:row>
      <xdr:rowOff>38338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4B16B651-B739-43B1-B207-CACF4C30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3958590"/>
          <a:ext cx="4896246" cy="2937748"/>
        </a:xfrm>
        <a:prstGeom prst="rect">
          <a:avLst/>
        </a:prstGeom>
      </xdr:spPr>
    </xdr:pic>
    <xdr:clientData/>
  </xdr:twoCellAnchor>
  <xdr:twoCellAnchor editAs="oneCell">
    <xdr:from>
      <xdr:col>11</xdr:col>
      <xdr:colOff>266700</xdr:colOff>
      <xdr:row>20</xdr:row>
      <xdr:rowOff>114300</xdr:rowOff>
    </xdr:from>
    <xdr:to>
      <xdr:col>19</xdr:col>
      <xdr:colOff>105171</xdr:colOff>
      <xdr:row>35</xdr:row>
      <xdr:rowOff>85963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CFE8F0E8-E4B2-4B93-A173-09BBAFEC7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72300" y="3924300"/>
          <a:ext cx="4715271" cy="2829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Anu&#225;rio/Anu&#225;rio%202023/Informa&#231;&#245;es%20recebidas/P&#243;s-gradua&#231;&#227;o/PLANILHA_MESTRADO_DOUTORADO__e_Pos_doutorado%20(1)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trado"/>
      <sheetName val="Doutorado"/>
      <sheetName val="Pós-doutorado"/>
      <sheetName val="Consolidado"/>
      <sheetName val="Planilha5"/>
      <sheetName val="nº_programas"/>
      <sheetName val="Planilha1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2010</v>
          </cell>
          <cell r="C1">
            <v>2011</v>
          </cell>
          <cell r="D1">
            <v>2012</v>
          </cell>
          <cell r="E1">
            <v>2013</v>
          </cell>
          <cell r="F1">
            <v>2014</v>
          </cell>
          <cell r="G1">
            <v>2015</v>
          </cell>
          <cell r="H1">
            <v>2016</v>
          </cell>
          <cell r="I1">
            <v>2017</v>
          </cell>
          <cell r="J1">
            <v>2018</v>
          </cell>
          <cell r="K1">
            <v>2019</v>
          </cell>
          <cell r="L1">
            <v>2020</v>
          </cell>
          <cell r="M1">
            <v>2021</v>
          </cell>
          <cell r="N1">
            <v>2022</v>
          </cell>
        </row>
        <row r="2">
          <cell r="A2" t="str">
            <v>Número de Programas</v>
          </cell>
          <cell r="B2">
            <v>2</v>
          </cell>
          <cell r="C2">
            <v>2</v>
          </cell>
          <cell r="D2">
            <v>0</v>
          </cell>
          <cell r="E2">
            <v>7</v>
          </cell>
          <cell r="F2">
            <v>3</v>
          </cell>
          <cell r="G2">
            <v>5</v>
          </cell>
          <cell r="H2">
            <v>1</v>
          </cell>
          <cell r="I2">
            <v>4</v>
          </cell>
          <cell r="J2">
            <v>0</v>
          </cell>
          <cell r="K2">
            <v>2</v>
          </cell>
          <cell r="L2">
            <v>1</v>
          </cell>
          <cell r="M2">
            <v>0</v>
          </cell>
          <cell r="N2">
            <v>0</v>
          </cell>
        </row>
      </sheetData>
      <sheetData sheetId="6">
        <row r="2">
          <cell r="B2" t="str">
            <v>23001011069F8</v>
          </cell>
          <cell r="C2" t="str">
            <v>Campus Santa Mônica</v>
          </cell>
          <cell r="D2" t="str">
            <v>Curso de Mestrado Profissional em Letras (em rede)</v>
          </cell>
          <cell r="E2" t="str">
            <v>Mestrado</v>
          </cell>
          <cell r="F2" t="str">
            <v>Integral</v>
          </cell>
          <cell r="G2">
            <v>14</v>
          </cell>
          <cell r="H2">
            <v>0</v>
          </cell>
          <cell r="I2">
            <v>14</v>
          </cell>
          <cell r="J2">
            <v>0</v>
          </cell>
          <cell r="K2">
            <v>27</v>
          </cell>
          <cell r="L2">
            <v>27</v>
          </cell>
          <cell r="M2">
            <v>26</v>
          </cell>
          <cell r="N2">
            <v>1</v>
          </cell>
          <cell r="O2">
            <v>27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</row>
        <row r="3">
          <cell r="B3" t="str">
            <v>31001017155F4</v>
          </cell>
          <cell r="C3" t="str">
            <v>Campus Santa Mônica</v>
          </cell>
          <cell r="D3" t="str">
            <v>Curso de Mestrado Profissional em Ensino de História em Rede Nacional</v>
          </cell>
          <cell r="E3" t="str">
            <v>Mestrado</v>
          </cell>
          <cell r="F3" t="str">
            <v>Integral</v>
          </cell>
          <cell r="G3">
            <v>16</v>
          </cell>
          <cell r="H3">
            <v>0</v>
          </cell>
          <cell r="I3">
            <v>6</v>
          </cell>
          <cell r="J3">
            <v>10</v>
          </cell>
          <cell r="K3">
            <v>31</v>
          </cell>
          <cell r="L3">
            <v>28</v>
          </cell>
          <cell r="M3">
            <v>12</v>
          </cell>
          <cell r="N3">
            <v>19</v>
          </cell>
          <cell r="O3">
            <v>31</v>
          </cell>
          <cell r="P3">
            <v>0</v>
          </cell>
          <cell r="Q3">
            <v>0</v>
          </cell>
          <cell r="R3">
            <v>11</v>
          </cell>
          <cell r="S3">
            <v>5</v>
          </cell>
          <cell r="T3">
            <v>6</v>
          </cell>
          <cell r="U3">
            <v>3</v>
          </cell>
        </row>
        <row r="4">
          <cell r="B4" t="str">
            <v>31075010001F5</v>
          </cell>
          <cell r="C4" t="str">
            <v>Campus Santa Mônica</v>
          </cell>
          <cell r="D4" t="str">
            <v>Curso de Mestrado Profissional em Matemática (em rede)</v>
          </cell>
          <cell r="E4" t="str">
            <v>Mestrado</v>
          </cell>
          <cell r="F4" t="str">
            <v>Integral</v>
          </cell>
          <cell r="G4">
            <v>14</v>
          </cell>
          <cell r="H4">
            <v>0</v>
          </cell>
          <cell r="I4">
            <v>2</v>
          </cell>
          <cell r="J4">
            <v>12</v>
          </cell>
          <cell r="K4">
            <v>26</v>
          </cell>
          <cell r="L4">
            <v>17</v>
          </cell>
          <cell r="M4">
            <v>4</v>
          </cell>
          <cell r="N4">
            <v>22</v>
          </cell>
          <cell r="O4">
            <v>26</v>
          </cell>
          <cell r="P4">
            <v>0</v>
          </cell>
          <cell r="Q4">
            <v>0</v>
          </cell>
          <cell r="R4">
            <v>3</v>
          </cell>
          <cell r="S4">
            <v>1</v>
          </cell>
          <cell r="T4">
            <v>2</v>
          </cell>
          <cell r="U4">
            <v>7</v>
          </cell>
        </row>
        <row r="5">
          <cell r="B5" t="str">
            <v>32006012001D0</v>
          </cell>
          <cell r="C5" t="str">
            <v>Campus Santa Mônica</v>
          </cell>
          <cell r="D5" t="str">
            <v>Curso de Doutorado Acadêmico em Engenharia Elétrica</v>
          </cell>
          <cell r="E5" t="str">
            <v>Doutorado</v>
          </cell>
          <cell r="F5" t="str">
            <v>Integral</v>
          </cell>
          <cell r="G5">
            <v>3</v>
          </cell>
          <cell r="H5">
            <v>7</v>
          </cell>
          <cell r="I5">
            <v>2</v>
          </cell>
          <cell r="J5">
            <v>8</v>
          </cell>
          <cell r="K5">
            <v>89</v>
          </cell>
          <cell r="L5">
            <v>87</v>
          </cell>
          <cell r="M5">
            <v>22</v>
          </cell>
          <cell r="N5">
            <v>75</v>
          </cell>
          <cell r="O5">
            <v>97</v>
          </cell>
          <cell r="P5">
            <v>0</v>
          </cell>
          <cell r="Q5">
            <v>0</v>
          </cell>
          <cell r="R5">
            <v>17</v>
          </cell>
          <cell r="S5">
            <v>2</v>
          </cell>
          <cell r="T5">
            <v>15</v>
          </cell>
          <cell r="U5">
            <v>7</v>
          </cell>
        </row>
        <row r="6">
          <cell r="B6" t="str">
            <v>32006012001M9</v>
          </cell>
          <cell r="C6" t="str">
            <v>Campus Santa Mônica</v>
          </cell>
          <cell r="D6" t="str">
            <v>Curso de Mestrado Acadêmico em Engenharia Elétrica</v>
          </cell>
          <cell r="E6" t="str">
            <v>Mestrado</v>
          </cell>
          <cell r="F6" t="str">
            <v>Integral</v>
          </cell>
          <cell r="G6">
            <v>3</v>
          </cell>
          <cell r="H6">
            <v>10</v>
          </cell>
          <cell r="I6">
            <v>3</v>
          </cell>
          <cell r="J6">
            <v>10</v>
          </cell>
          <cell r="K6">
            <v>40</v>
          </cell>
          <cell r="L6">
            <v>38</v>
          </cell>
          <cell r="M6">
            <v>8</v>
          </cell>
          <cell r="N6">
            <v>42</v>
          </cell>
          <cell r="O6">
            <v>50</v>
          </cell>
          <cell r="P6">
            <v>0</v>
          </cell>
          <cell r="Q6">
            <v>0</v>
          </cell>
          <cell r="R6">
            <v>17</v>
          </cell>
          <cell r="S6">
            <v>1</v>
          </cell>
          <cell r="T6">
            <v>16</v>
          </cell>
          <cell r="U6">
            <v>20</v>
          </cell>
        </row>
        <row r="7">
          <cell r="B7" t="str">
            <v>32006012002D6</v>
          </cell>
          <cell r="C7" t="str">
            <v>Campus Santa Mônica</v>
          </cell>
          <cell r="D7" t="str">
            <v>Curso de Doutorado Acadêmico em Engenharia Mecânica</v>
          </cell>
          <cell r="E7" t="str">
            <v>Doutorado</v>
          </cell>
          <cell r="F7" t="str">
            <v>Integral</v>
          </cell>
          <cell r="G7">
            <v>13</v>
          </cell>
          <cell r="H7">
            <v>7</v>
          </cell>
          <cell r="I7">
            <v>6</v>
          </cell>
          <cell r="J7">
            <v>14</v>
          </cell>
          <cell r="K7">
            <v>131</v>
          </cell>
          <cell r="L7">
            <v>124</v>
          </cell>
          <cell r="M7">
            <v>28</v>
          </cell>
          <cell r="N7">
            <v>111</v>
          </cell>
          <cell r="O7">
            <v>139</v>
          </cell>
          <cell r="P7">
            <v>1</v>
          </cell>
          <cell r="Q7">
            <v>7</v>
          </cell>
          <cell r="R7">
            <v>26</v>
          </cell>
          <cell r="S7">
            <v>6</v>
          </cell>
          <cell r="T7">
            <v>20</v>
          </cell>
          <cell r="U7">
            <v>10</v>
          </cell>
        </row>
        <row r="8">
          <cell r="B8" t="str">
            <v>32006012002M5</v>
          </cell>
          <cell r="C8" t="str">
            <v>Campus Santa Mônica</v>
          </cell>
          <cell r="D8" t="str">
            <v>Curso de Mestrado Acadêmico em Engenharia Mecânica</v>
          </cell>
          <cell r="E8" t="str">
            <v>Mestrado</v>
          </cell>
          <cell r="F8" t="str">
            <v>Integral</v>
          </cell>
          <cell r="G8">
            <v>10</v>
          </cell>
          <cell r="H8">
            <v>5</v>
          </cell>
          <cell r="I8">
            <v>4</v>
          </cell>
          <cell r="J8">
            <v>11</v>
          </cell>
          <cell r="K8">
            <v>58</v>
          </cell>
          <cell r="L8">
            <v>49</v>
          </cell>
          <cell r="M8">
            <v>17</v>
          </cell>
          <cell r="N8">
            <v>48</v>
          </cell>
          <cell r="O8">
            <v>65</v>
          </cell>
          <cell r="P8">
            <v>0</v>
          </cell>
          <cell r="Q8">
            <v>3</v>
          </cell>
          <cell r="R8">
            <v>23</v>
          </cell>
          <cell r="S8">
            <v>6</v>
          </cell>
          <cell r="T8">
            <v>17</v>
          </cell>
          <cell r="U8">
            <v>7</v>
          </cell>
        </row>
        <row r="9">
          <cell r="B9" t="str">
            <v>32006012003D2</v>
          </cell>
          <cell r="C9" t="str">
            <v>Campus Santa Mônica</v>
          </cell>
          <cell r="D9" t="str">
            <v>Curso de Doutorado Acadêmico em Educação</v>
          </cell>
          <cell r="E9" t="str">
            <v>Doutorado</v>
          </cell>
          <cell r="F9" t="str">
            <v>Matutino</v>
          </cell>
          <cell r="G9">
            <v>52</v>
          </cell>
          <cell r="H9">
            <v>0</v>
          </cell>
          <cell r="I9">
            <v>39</v>
          </cell>
          <cell r="J9">
            <v>13</v>
          </cell>
          <cell r="K9">
            <v>180</v>
          </cell>
          <cell r="L9">
            <v>149</v>
          </cell>
          <cell r="M9">
            <v>143</v>
          </cell>
          <cell r="N9">
            <v>53</v>
          </cell>
          <cell r="O9">
            <v>196</v>
          </cell>
          <cell r="P9">
            <v>4</v>
          </cell>
          <cell r="Q9">
            <v>2</v>
          </cell>
          <cell r="R9">
            <v>36</v>
          </cell>
          <cell r="S9">
            <v>26</v>
          </cell>
          <cell r="T9">
            <v>10</v>
          </cell>
          <cell r="U9">
            <v>1</v>
          </cell>
        </row>
        <row r="10">
          <cell r="B10" t="str">
            <v>32006012003M1</v>
          </cell>
          <cell r="C10" t="str">
            <v>Campus Santa Mônica</v>
          </cell>
          <cell r="D10" t="str">
            <v>Curso de Mestrado Acadêmico em Educação</v>
          </cell>
          <cell r="E10" t="str">
            <v>Mestrado</v>
          </cell>
          <cell r="F10" t="str">
            <v>Integral</v>
          </cell>
          <cell r="G10">
            <v>56</v>
          </cell>
          <cell r="H10">
            <v>0</v>
          </cell>
          <cell r="I10">
            <v>37</v>
          </cell>
          <cell r="J10">
            <v>19</v>
          </cell>
          <cell r="K10">
            <v>114</v>
          </cell>
          <cell r="L10">
            <v>102</v>
          </cell>
          <cell r="M10">
            <v>90</v>
          </cell>
          <cell r="N10">
            <v>37</v>
          </cell>
          <cell r="O10">
            <v>127</v>
          </cell>
          <cell r="P10">
            <v>0</v>
          </cell>
          <cell r="Q10">
            <v>3</v>
          </cell>
          <cell r="R10">
            <v>30</v>
          </cell>
          <cell r="S10">
            <v>23</v>
          </cell>
          <cell r="T10">
            <v>7</v>
          </cell>
          <cell r="U10">
            <v>5</v>
          </cell>
        </row>
        <row r="11">
          <cell r="B11" t="str">
            <v>32006012004D9</v>
          </cell>
          <cell r="C11" t="str">
            <v>Campus Umuarama</v>
          </cell>
          <cell r="D11" t="str">
            <v>Curso de Doutorado Acadêmico em Imunologia e Parasitologia Aplicadas</v>
          </cell>
          <cell r="E11" t="str">
            <v>Doutorado</v>
          </cell>
          <cell r="F11" t="str">
            <v>Integral</v>
          </cell>
          <cell r="G11">
            <v>3</v>
          </cell>
          <cell r="H11">
            <v>6</v>
          </cell>
          <cell r="I11">
            <v>6</v>
          </cell>
          <cell r="J11">
            <v>3</v>
          </cell>
          <cell r="K11">
            <v>44</v>
          </cell>
          <cell r="L11">
            <v>48</v>
          </cell>
          <cell r="M11">
            <v>23</v>
          </cell>
          <cell r="N11">
            <v>27</v>
          </cell>
          <cell r="O11">
            <v>50</v>
          </cell>
          <cell r="P11">
            <v>0</v>
          </cell>
          <cell r="Q11">
            <v>4</v>
          </cell>
          <cell r="R11">
            <v>8</v>
          </cell>
          <cell r="S11">
            <v>3</v>
          </cell>
          <cell r="T11">
            <v>5</v>
          </cell>
          <cell r="U11">
            <v>0</v>
          </cell>
        </row>
        <row r="12">
          <cell r="B12" t="str">
            <v>32006012004M8</v>
          </cell>
          <cell r="C12" t="str">
            <v>Campus Umuarama</v>
          </cell>
          <cell r="D12" t="str">
            <v>Curso de Mestrado Acadêmico em Imunologia e Parasitologia Aplicadas</v>
          </cell>
          <cell r="E12" t="str">
            <v>Mestrado</v>
          </cell>
          <cell r="F12" t="str">
            <v>Integral</v>
          </cell>
          <cell r="G12">
            <v>7</v>
          </cell>
          <cell r="H12">
            <v>10</v>
          </cell>
          <cell r="I12">
            <v>12</v>
          </cell>
          <cell r="J12">
            <v>5</v>
          </cell>
          <cell r="K12">
            <v>25</v>
          </cell>
          <cell r="L12">
            <v>27</v>
          </cell>
          <cell r="M12">
            <v>22</v>
          </cell>
          <cell r="N12">
            <v>11</v>
          </cell>
          <cell r="O12">
            <v>33</v>
          </cell>
          <cell r="P12">
            <v>6</v>
          </cell>
          <cell r="Q12">
            <v>1</v>
          </cell>
          <cell r="R12">
            <v>11</v>
          </cell>
          <cell r="S12">
            <v>6</v>
          </cell>
          <cell r="T12">
            <v>5</v>
          </cell>
          <cell r="U12">
            <v>0</v>
          </cell>
        </row>
        <row r="13">
          <cell r="B13" t="str">
            <v>32006012005D5</v>
          </cell>
          <cell r="C13" t="str">
            <v>Campus Santa Mônica</v>
          </cell>
          <cell r="D13" t="str">
            <v>Curso de Doutorado Acadêmico em Engenharia Química</v>
          </cell>
          <cell r="E13" t="str">
            <v>Doutorado</v>
          </cell>
          <cell r="F13" t="str">
            <v>Integral</v>
          </cell>
          <cell r="G13">
            <v>4</v>
          </cell>
          <cell r="H13">
            <v>4</v>
          </cell>
          <cell r="I13">
            <v>5</v>
          </cell>
          <cell r="J13">
            <v>3</v>
          </cell>
          <cell r="K13">
            <v>57</v>
          </cell>
          <cell r="L13">
            <v>50</v>
          </cell>
          <cell r="M13">
            <v>33</v>
          </cell>
          <cell r="N13">
            <v>29</v>
          </cell>
          <cell r="O13">
            <v>62</v>
          </cell>
          <cell r="P13">
            <v>0</v>
          </cell>
          <cell r="Q13">
            <v>0</v>
          </cell>
          <cell r="R13">
            <v>17</v>
          </cell>
          <cell r="S13">
            <v>8</v>
          </cell>
          <cell r="T13">
            <v>9</v>
          </cell>
          <cell r="U13">
            <v>2</v>
          </cell>
        </row>
        <row r="14">
          <cell r="B14" t="str">
            <v>32006012005M4</v>
          </cell>
          <cell r="C14" t="str">
            <v>Campus Santa Mônica</v>
          </cell>
          <cell r="D14" t="str">
            <v>Curso de Mestrado Acadêmico em Engenharia Química</v>
          </cell>
          <cell r="E14" t="str">
            <v>Mestrado</v>
          </cell>
          <cell r="F14" t="str">
            <v>Integral</v>
          </cell>
          <cell r="G14">
            <v>3</v>
          </cell>
          <cell r="H14">
            <v>8</v>
          </cell>
          <cell r="I14">
            <v>6</v>
          </cell>
          <cell r="J14">
            <v>5</v>
          </cell>
          <cell r="K14">
            <v>32</v>
          </cell>
          <cell r="L14">
            <v>30</v>
          </cell>
          <cell r="M14">
            <v>20</v>
          </cell>
          <cell r="N14">
            <v>19</v>
          </cell>
          <cell r="O14">
            <v>39</v>
          </cell>
          <cell r="P14">
            <v>0</v>
          </cell>
          <cell r="Q14">
            <v>0</v>
          </cell>
          <cell r="R14">
            <v>11</v>
          </cell>
          <cell r="S14">
            <v>7</v>
          </cell>
          <cell r="T14">
            <v>4</v>
          </cell>
          <cell r="U14">
            <v>0</v>
          </cell>
        </row>
        <row r="15">
          <cell r="B15" t="str">
            <v>32006012006D1</v>
          </cell>
          <cell r="C15" t="str">
            <v>Campus Umuarama</v>
          </cell>
          <cell r="D15" t="str">
            <v>Curso de Doutorado Acadêmico em Genética e Bioquímica</v>
          </cell>
          <cell r="E15" t="str">
            <v>Doutorado</v>
          </cell>
          <cell r="F15" t="str">
            <v>Integral</v>
          </cell>
          <cell r="G15">
            <v>10</v>
          </cell>
          <cell r="H15">
            <v>0</v>
          </cell>
          <cell r="I15">
            <v>6</v>
          </cell>
          <cell r="J15">
            <v>4</v>
          </cell>
          <cell r="K15">
            <v>50</v>
          </cell>
          <cell r="L15">
            <v>45</v>
          </cell>
          <cell r="M15">
            <v>31</v>
          </cell>
          <cell r="N15">
            <v>19</v>
          </cell>
          <cell r="O15">
            <v>50</v>
          </cell>
          <cell r="P15">
            <v>1</v>
          </cell>
          <cell r="Q15">
            <v>0</v>
          </cell>
          <cell r="R15">
            <v>9</v>
          </cell>
          <cell r="S15">
            <v>6</v>
          </cell>
          <cell r="T15">
            <v>3</v>
          </cell>
          <cell r="U15">
            <v>1</v>
          </cell>
        </row>
        <row r="16">
          <cell r="B16" t="str">
            <v>32006012006M0</v>
          </cell>
          <cell r="C16" t="str">
            <v>Campus Umuarama</v>
          </cell>
          <cell r="D16" t="str">
            <v>Curso de Mestrado Acadêmico em Genética e Bioquímica</v>
          </cell>
          <cell r="E16" t="str">
            <v>Mestrado</v>
          </cell>
          <cell r="F16" t="str">
            <v>Integral</v>
          </cell>
          <cell r="G16">
            <v>1</v>
          </cell>
          <cell r="H16">
            <v>13</v>
          </cell>
          <cell r="I16">
            <v>8</v>
          </cell>
          <cell r="J16">
            <v>6</v>
          </cell>
          <cell r="K16">
            <v>34</v>
          </cell>
          <cell r="L16">
            <v>35</v>
          </cell>
          <cell r="M16">
            <v>33</v>
          </cell>
          <cell r="N16">
            <v>13</v>
          </cell>
          <cell r="O16">
            <v>46</v>
          </cell>
          <cell r="P16">
            <v>2</v>
          </cell>
          <cell r="Q16">
            <v>0</v>
          </cell>
          <cell r="R16">
            <v>17</v>
          </cell>
          <cell r="S16">
            <v>12</v>
          </cell>
          <cell r="T16">
            <v>5</v>
          </cell>
          <cell r="U16">
            <v>2</v>
          </cell>
        </row>
        <row r="17">
          <cell r="B17" t="str">
            <v>32006012007D8</v>
          </cell>
          <cell r="C17" t="str">
            <v>Campus Santa Mônica</v>
          </cell>
          <cell r="D17" t="str">
            <v>Curso de Doutorado Acadêmico em Estudos Linguísticos</v>
          </cell>
          <cell r="E17" t="str">
            <v>Doutorado</v>
          </cell>
          <cell r="F17" t="str">
            <v>Integral</v>
          </cell>
          <cell r="G17">
            <v>25</v>
          </cell>
          <cell r="H17">
            <v>0</v>
          </cell>
          <cell r="I17">
            <v>15</v>
          </cell>
          <cell r="J17">
            <v>10</v>
          </cell>
          <cell r="K17">
            <v>95</v>
          </cell>
          <cell r="L17">
            <v>93</v>
          </cell>
          <cell r="M17">
            <v>69</v>
          </cell>
          <cell r="N17">
            <v>28</v>
          </cell>
          <cell r="O17">
            <v>97</v>
          </cell>
          <cell r="P17">
            <v>0</v>
          </cell>
          <cell r="Q17">
            <v>0</v>
          </cell>
          <cell r="R17">
            <v>11</v>
          </cell>
          <cell r="S17">
            <v>7</v>
          </cell>
          <cell r="T17">
            <v>4</v>
          </cell>
          <cell r="U17">
            <v>0</v>
          </cell>
        </row>
        <row r="18">
          <cell r="B18" t="str">
            <v>32006012007M7</v>
          </cell>
          <cell r="C18" t="str">
            <v>Campus Santa Mônica</v>
          </cell>
          <cell r="D18" t="str">
            <v>Curso de Mestrado Acadêmico em Estudos Linguísticos</v>
          </cell>
          <cell r="E18" t="str">
            <v>Mestrado</v>
          </cell>
          <cell r="F18" t="str">
            <v>Integral</v>
          </cell>
          <cell r="G18">
            <v>29</v>
          </cell>
          <cell r="H18">
            <v>0</v>
          </cell>
          <cell r="I18">
            <v>21</v>
          </cell>
          <cell r="J18">
            <v>8</v>
          </cell>
          <cell r="K18">
            <v>83</v>
          </cell>
          <cell r="L18">
            <v>67</v>
          </cell>
          <cell r="M18">
            <v>60</v>
          </cell>
          <cell r="N18">
            <v>23</v>
          </cell>
          <cell r="O18">
            <v>83</v>
          </cell>
          <cell r="P18">
            <v>1</v>
          </cell>
          <cell r="Q18">
            <v>0</v>
          </cell>
          <cell r="R18">
            <v>19</v>
          </cell>
          <cell r="S18">
            <v>12</v>
          </cell>
          <cell r="T18">
            <v>7</v>
          </cell>
          <cell r="U18">
            <v>3</v>
          </cell>
        </row>
        <row r="19">
          <cell r="B19" t="str">
            <v>32006012008D4</v>
          </cell>
          <cell r="C19" t="str">
            <v>Campus Umuarama</v>
          </cell>
          <cell r="D19" t="str">
            <v>Curso de Doutorado Acadêmico em Ciências da Saúde</v>
          </cell>
          <cell r="E19" t="str">
            <v>Doutorado</v>
          </cell>
          <cell r="F19" t="str">
            <v>Integral</v>
          </cell>
          <cell r="G19">
            <v>7</v>
          </cell>
          <cell r="H19">
            <v>0</v>
          </cell>
          <cell r="I19">
            <v>5</v>
          </cell>
          <cell r="J19">
            <v>2</v>
          </cell>
          <cell r="K19">
            <v>100</v>
          </cell>
          <cell r="L19">
            <v>100</v>
          </cell>
          <cell r="M19">
            <v>74</v>
          </cell>
          <cell r="N19">
            <v>26</v>
          </cell>
          <cell r="O19">
            <v>100</v>
          </cell>
          <cell r="P19">
            <v>0</v>
          </cell>
          <cell r="Q19">
            <v>0</v>
          </cell>
          <cell r="R19">
            <v>23</v>
          </cell>
          <cell r="S19">
            <v>17</v>
          </cell>
          <cell r="T19">
            <v>6</v>
          </cell>
          <cell r="U19">
            <v>0</v>
          </cell>
        </row>
        <row r="20">
          <cell r="B20" t="str">
            <v>32006012008M3</v>
          </cell>
          <cell r="C20" t="str">
            <v>Campus Umuarama</v>
          </cell>
          <cell r="D20" t="str">
            <v>Curso de Mestrado Acadêmico em Ciências da Saúde</v>
          </cell>
          <cell r="E20" t="str">
            <v>Mestrado</v>
          </cell>
          <cell r="F20" t="str">
            <v>Integral</v>
          </cell>
          <cell r="G20">
            <v>16</v>
          </cell>
          <cell r="H20">
            <v>0</v>
          </cell>
          <cell r="I20">
            <v>14</v>
          </cell>
          <cell r="J20">
            <v>2</v>
          </cell>
          <cell r="K20">
            <v>50</v>
          </cell>
          <cell r="L20">
            <v>50</v>
          </cell>
          <cell r="M20">
            <v>40</v>
          </cell>
          <cell r="N20">
            <v>10</v>
          </cell>
          <cell r="O20">
            <v>50</v>
          </cell>
          <cell r="P20">
            <v>0</v>
          </cell>
          <cell r="Q20">
            <v>0</v>
          </cell>
          <cell r="R20">
            <v>13</v>
          </cell>
          <cell r="S20">
            <v>11</v>
          </cell>
          <cell r="T20">
            <v>2</v>
          </cell>
          <cell r="U20">
            <v>2</v>
          </cell>
        </row>
        <row r="21">
          <cell r="B21" t="str">
            <v>32006012009D0</v>
          </cell>
          <cell r="C21" t="str">
            <v>Campus Santa Mônica</v>
          </cell>
          <cell r="D21" t="str">
            <v>Curso de Doutorado Acadêmico em Economia</v>
          </cell>
          <cell r="E21" t="str">
            <v>Doutorado</v>
          </cell>
          <cell r="F21" t="str">
            <v>Matutino/Vespertino</v>
          </cell>
          <cell r="G21">
            <v>2</v>
          </cell>
          <cell r="H21">
            <v>3</v>
          </cell>
          <cell r="I21">
            <v>2</v>
          </cell>
          <cell r="J21">
            <v>3</v>
          </cell>
          <cell r="K21">
            <v>29</v>
          </cell>
          <cell r="L21">
            <v>28</v>
          </cell>
          <cell r="M21">
            <v>11</v>
          </cell>
          <cell r="N21">
            <v>21</v>
          </cell>
          <cell r="O21">
            <v>32</v>
          </cell>
          <cell r="P21">
            <v>0</v>
          </cell>
          <cell r="Q21">
            <v>0</v>
          </cell>
          <cell r="R21">
            <v>8</v>
          </cell>
          <cell r="S21">
            <v>4</v>
          </cell>
          <cell r="T21">
            <v>4</v>
          </cell>
          <cell r="U21">
            <v>0</v>
          </cell>
        </row>
        <row r="22">
          <cell r="B22" t="str">
            <v>32006012009M0</v>
          </cell>
          <cell r="C22" t="str">
            <v>Campus Santa Mônica</v>
          </cell>
          <cell r="D22" t="str">
            <v>Curso de Mestrado Acadêmico em Economia</v>
          </cell>
          <cell r="E22" t="str">
            <v>Mestrado</v>
          </cell>
          <cell r="F22" t="str">
            <v>Integral</v>
          </cell>
          <cell r="G22">
            <v>12</v>
          </cell>
          <cell r="H22">
            <v>0</v>
          </cell>
          <cell r="I22">
            <v>6</v>
          </cell>
          <cell r="J22">
            <v>6</v>
          </cell>
          <cell r="K22">
            <v>28</v>
          </cell>
          <cell r="L22">
            <v>18</v>
          </cell>
          <cell r="M22">
            <v>11</v>
          </cell>
          <cell r="N22">
            <v>17</v>
          </cell>
          <cell r="O22">
            <v>28</v>
          </cell>
          <cell r="P22">
            <v>0</v>
          </cell>
          <cell r="Q22">
            <v>0</v>
          </cell>
          <cell r="R22">
            <v>11</v>
          </cell>
          <cell r="S22">
            <v>5</v>
          </cell>
          <cell r="T22">
            <v>6</v>
          </cell>
          <cell r="U22">
            <v>3</v>
          </cell>
        </row>
        <row r="23">
          <cell r="B23" t="str">
            <v>32006012010D9</v>
          </cell>
          <cell r="C23" t="str">
            <v>Campus Santa Mônica</v>
          </cell>
          <cell r="D23" t="str">
            <v>Curso de Doutorado Acadêmico em Geografia</v>
          </cell>
          <cell r="E23" t="str">
            <v>Doutorado</v>
          </cell>
          <cell r="F23" t="str">
            <v>Integral</v>
          </cell>
          <cell r="G23">
            <v>11</v>
          </cell>
          <cell r="H23">
            <v>0</v>
          </cell>
          <cell r="I23">
            <v>6</v>
          </cell>
          <cell r="J23">
            <v>5</v>
          </cell>
          <cell r="K23">
            <v>97</v>
          </cell>
          <cell r="L23">
            <v>90</v>
          </cell>
          <cell r="M23">
            <v>52</v>
          </cell>
          <cell r="N23">
            <v>45</v>
          </cell>
          <cell r="O23">
            <v>97</v>
          </cell>
          <cell r="P23">
            <v>0</v>
          </cell>
          <cell r="Q23">
            <v>1</v>
          </cell>
          <cell r="R23">
            <v>10</v>
          </cell>
          <cell r="S23">
            <v>3</v>
          </cell>
          <cell r="T23">
            <v>7</v>
          </cell>
          <cell r="U23">
            <v>1</v>
          </cell>
        </row>
        <row r="24">
          <cell r="B24" t="str">
            <v>32006012010M8</v>
          </cell>
          <cell r="C24" t="str">
            <v>Campus Santa Mônica</v>
          </cell>
          <cell r="D24" t="str">
            <v>Curso de Mestrado Acadêmico em Geografia</v>
          </cell>
          <cell r="E24" t="str">
            <v>Mestrado</v>
          </cell>
          <cell r="F24" t="str">
            <v>Integral</v>
          </cell>
          <cell r="G24">
            <v>13</v>
          </cell>
          <cell r="H24">
            <v>0</v>
          </cell>
          <cell r="I24">
            <v>6</v>
          </cell>
          <cell r="J24">
            <v>7</v>
          </cell>
          <cell r="K24">
            <v>46</v>
          </cell>
          <cell r="L24">
            <v>40</v>
          </cell>
          <cell r="M24">
            <v>24</v>
          </cell>
          <cell r="N24">
            <v>22</v>
          </cell>
          <cell r="O24">
            <v>46</v>
          </cell>
          <cell r="P24">
            <v>2</v>
          </cell>
          <cell r="Q24">
            <v>0</v>
          </cell>
          <cell r="R24">
            <v>13</v>
          </cell>
          <cell r="S24">
            <v>6</v>
          </cell>
          <cell r="T24">
            <v>7</v>
          </cell>
          <cell r="U24">
            <v>0</v>
          </cell>
        </row>
        <row r="25">
          <cell r="B25" t="str">
            <v>32006012011D5</v>
          </cell>
          <cell r="C25" t="str">
            <v>Campus Santa Mônica</v>
          </cell>
          <cell r="D25" t="str">
            <v>Curso de Doutorado Acadêmico em Química</v>
          </cell>
          <cell r="E25" t="str">
            <v>Doutorado</v>
          </cell>
          <cell r="F25" t="str">
            <v>Integral</v>
          </cell>
          <cell r="G25">
            <v>10</v>
          </cell>
          <cell r="H25">
            <v>7</v>
          </cell>
          <cell r="I25">
            <v>7</v>
          </cell>
          <cell r="J25">
            <v>10</v>
          </cell>
          <cell r="K25">
            <v>73</v>
          </cell>
          <cell r="L25">
            <v>71</v>
          </cell>
          <cell r="M25">
            <v>34</v>
          </cell>
          <cell r="N25">
            <v>45</v>
          </cell>
          <cell r="O25">
            <v>79</v>
          </cell>
          <cell r="P25">
            <v>0</v>
          </cell>
          <cell r="Q25">
            <v>6</v>
          </cell>
          <cell r="R25">
            <v>11</v>
          </cell>
          <cell r="S25">
            <v>8</v>
          </cell>
          <cell r="T25">
            <v>3</v>
          </cell>
          <cell r="U25">
            <v>3</v>
          </cell>
        </row>
        <row r="26">
          <cell r="B26" t="str">
            <v>32006012011M4</v>
          </cell>
          <cell r="C26" t="str">
            <v>Campus Santa Mônica</v>
          </cell>
          <cell r="D26" t="str">
            <v>Curso de Mestrado Acadêmico em Química</v>
          </cell>
          <cell r="E26" t="str">
            <v>Mestrado</v>
          </cell>
          <cell r="F26" t="str">
            <v>Integral</v>
          </cell>
          <cell r="G26">
            <v>9</v>
          </cell>
          <cell r="H26">
            <v>5</v>
          </cell>
          <cell r="I26">
            <v>7</v>
          </cell>
          <cell r="J26">
            <v>7</v>
          </cell>
          <cell r="K26">
            <v>65</v>
          </cell>
          <cell r="L26">
            <v>55</v>
          </cell>
          <cell r="M26">
            <v>39</v>
          </cell>
          <cell r="N26">
            <v>31</v>
          </cell>
          <cell r="O26">
            <v>70</v>
          </cell>
          <cell r="P26">
            <v>1</v>
          </cell>
          <cell r="Q26">
            <v>4</v>
          </cell>
          <cell r="R26">
            <v>17</v>
          </cell>
          <cell r="S26">
            <v>8</v>
          </cell>
          <cell r="T26">
            <v>9</v>
          </cell>
          <cell r="U26">
            <v>2</v>
          </cell>
        </row>
        <row r="27">
          <cell r="B27" t="str">
            <v>32006012012D1</v>
          </cell>
          <cell r="C27" t="str">
            <v>Campus Santa Mônica</v>
          </cell>
          <cell r="D27" t="str">
            <v>Curso de Doutorado Acadêmico em História</v>
          </cell>
          <cell r="E27" t="str">
            <v>Doutorado</v>
          </cell>
          <cell r="F27" t="str">
            <v>Matutino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12</v>
          </cell>
          <cell r="L27">
            <v>4</v>
          </cell>
          <cell r="M27">
            <v>10</v>
          </cell>
          <cell r="N27">
            <v>2</v>
          </cell>
          <cell r="O27">
            <v>12</v>
          </cell>
          <cell r="P27">
            <v>0</v>
          </cell>
          <cell r="Q27">
            <v>0</v>
          </cell>
          <cell r="R27">
            <v>11</v>
          </cell>
          <cell r="S27">
            <v>9</v>
          </cell>
          <cell r="T27">
            <v>2</v>
          </cell>
          <cell r="U27">
            <v>0</v>
          </cell>
        </row>
        <row r="28">
          <cell r="B28" t="str">
            <v>32006012012M0</v>
          </cell>
          <cell r="C28" t="str">
            <v>Campus Santa Mônica</v>
          </cell>
          <cell r="D28" t="str">
            <v>Curso de Mestrado Acadêmico em História</v>
          </cell>
          <cell r="E28" t="str">
            <v>Mestrado</v>
          </cell>
          <cell r="F28" t="str">
            <v>Integral</v>
          </cell>
          <cell r="G28">
            <v>14</v>
          </cell>
          <cell r="H28">
            <v>0</v>
          </cell>
          <cell r="I28">
            <v>7</v>
          </cell>
          <cell r="J28">
            <v>7</v>
          </cell>
          <cell r="K28">
            <v>42</v>
          </cell>
          <cell r="L28">
            <v>32</v>
          </cell>
          <cell r="M28">
            <v>21</v>
          </cell>
          <cell r="N28">
            <v>21</v>
          </cell>
          <cell r="O28">
            <v>42</v>
          </cell>
          <cell r="P28">
            <v>0</v>
          </cell>
          <cell r="Q28">
            <v>0</v>
          </cell>
          <cell r="R28">
            <v>12</v>
          </cell>
          <cell r="S28">
            <v>5</v>
          </cell>
          <cell r="T28">
            <v>7</v>
          </cell>
          <cell r="U28">
            <v>3</v>
          </cell>
        </row>
        <row r="29">
          <cell r="B29" t="str">
            <v>32006012013D8</v>
          </cell>
          <cell r="C29" t="str">
            <v>Campus Umuarama</v>
          </cell>
          <cell r="D29" t="str">
            <v>Curso de Doutorado Acadêmico em Ecologia, Conservação e Biodiversidade</v>
          </cell>
          <cell r="E29" t="str">
            <v>Doutorado</v>
          </cell>
          <cell r="F29" t="str">
            <v>Integral</v>
          </cell>
          <cell r="G29">
            <v>0</v>
          </cell>
          <cell r="H29">
            <v>6</v>
          </cell>
          <cell r="I29">
            <v>3</v>
          </cell>
          <cell r="J29">
            <v>3</v>
          </cell>
          <cell r="K29">
            <v>35</v>
          </cell>
          <cell r="L29">
            <v>40</v>
          </cell>
          <cell r="M29">
            <v>29</v>
          </cell>
          <cell r="N29">
            <v>12</v>
          </cell>
          <cell r="O29">
            <v>41</v>
          </cell>
          <cell r="P29">
            <v>1</v>
          </cell>
          <cell r="Q29">
            <v>1</v>
          </cell>
          <cell r="R29">
            <v>9</v>
          </cell>
          <cell r="S29">
            <v>7</v>
          </cell>
          <cell r="T29">
            <v>2</v>
          </cell>
          <cell r="U29">
            <v>0</v>
          </cell>
        </row>
        <row r="30">
          <cell r="B30" t="str">
            <v>32006012013M7</v>
          </cell>
          <cell r="C30" t="str">
            <v>Campus Umuarama</v>
          </cell>
          <cell r="D30" t="str">
            <v>Curso de Mestrado Acadêmico em Ecologia, Conservação e Biodiversidade</v>
          </cell>
          <cell r="E30" t="str">
            <v>Mestrado</v>
          </cell>
          <cell r="F30" t="str">
            <v>Noturno</v>
          </cell>
          <cell r="G30">
            <v>0</v>
          </cell>
          <cell r="H30">
            <v>15</v>
          </cell>
          <cell r="I30">
            <v>9</v>
          </cell>
          <cell r="J30">
            <v>6</v>
          </cell>
          <cell r="K30">
            <v>33</v>
          </cell>
          <cell r="L30">
            <v>46</v>
          </cell>
          <cell r="M30">
            <v>31</v>
          </cell>
          <cell r="N30">
            <v>17</v>
          </cell>
          <cell r="O30">
            <v>48</v>
          </cell>
          <cell r="P30">
            <v>0</v>
          </cell>
          <cell r="Q30">
            <v>1</v>
          </cell>
          <cell r="R30">
            <v>14</v>
          </cell>
          <cell r="S30">
            <v>10</v>
          </cell>
          <cell r="T30">
            <v>4</v>
          </cell>
          <cell r="U30">
            <v>1</v>
          </cell>
        </row>
        <row r="31">
          <cell r="B31" t="str">
            <v>32006012014D4</v>
          </cell>
          <cell r="C31" t="str">
            <v>Campus Glória</v>
          </cell>
          <cell r="D31" t="str">
            <v>Curso de Doutorado Acadêmico em Ciências Veterinárias</v>
          </cell>
          <cell r="E31" t="str">
            <v>Doutorado</v>
          </cell>
          <cell r="F31" t="str">
            <v>Integral</v>
          </cell>
          <cell r="G31">
            <v>11</v>
          </cell>
          <cell r="H31">
            <v>0</v>
          </cell>
          <cell r="I31">
            <v>10</v>
          </cell>
          <cell r="J31">
            <v>1</v>
          </cell>
          <cell r="K31">
            <v>45</v>
          </cell>
          <cell r="L31">
            <v>40</v>
          </cell>
          <cell r="M31">
            <v>33</v>
          </cell>
          <cell r="N31">
            <v>12</v>
          </cell>
          <cell r="O31">
            <v>45</v>
          </cell>
          <cell r="P31">
            <v>0</v>
          </cell>
          <cell r="Q31">
            <v>0</v>
          </cell>
          <cell r="R31">
            <v>5</v>
          </cell>
          <cell r="S31">
            <v>4</v>
          </cell>
          <cell r="T31">
            <v>1</v>
          </cell>
          <cell r="U31">
            <v>1</v>
          </cell>
        </row>
        <row r="32">
          <cell r="B32" t="str">
            <v>32006012014M3</v>
          </cell>
          <cell r="C32" t="str">
            <v>Campus Umuarama</v>
          </cell>
          <cell r="D32" t="str">
            <v>Curso de Mestrado Acadêmico em Ciências Veterinárias</v>
          </cell>
          <cell r="E32" t="str">
            <v>Mestrado</v>
          </cell>
          <cell r="F32" t="str">
            <v>Integral</v>
          </cell>
          <cell r="G32">
            <v>12</v>
          </cell>
          <cell r="H32">
            <v>0</v>
          </cell>
          <cell r="I32">
            <v>9</v>
          </cell>
          <cell r="J32">
            <v>3</v>
          </cell>
          <cell r="K32">
            <v>45</v>
          </cell>
          <cell r="L32">
            <v>34</v>
          </cell>
          <cell r="M32">
            <v>31</v>
          </cell>
          <cell r="N32">
            <v>14</v>
          </cell>
          <cell r="O32">
            <v>45</v>
          </cell>
          <cell r="P32">
            <v>0</v>
          </cell>
          <cell r="Q32">
            <v>0</v>
          </cell>
          <cell r="R32">
            <v>12</v>
          </cell>
          <cell r="S32">
            <v>10</v>
          </cell>
          <cell r="T32">
            <v>2</v>
          </cell>
          <cell r="U32">
            <v>3</v>
          </cell>
        </row>
        <row r="33">
          <cell r="B33" t="str">
            <v>32006012015D0</v>
          </cell>
          <cell r="C33" t="str">
            <v>Campus Glória</v>
          </cell>
          <cell r="D33" t="str">
            <v>Curso de Doutorado Acadêmico em Agronomia</v>
          </cell>
          <cell r="E33" t="str">
            <v>Doutorado</v>
          </cell>
          <cell r="F33" t="str">
            <v>Integral</v>
          </cell>
          <cell r="G33">
            <v>15</v>
          </cell>
          <cell r="H33">
            <v>7</v>
          </cell>
          <cell r="I33">
            <v>9</v>
          </cell>
          <cell r="J33">
            <v>13</v>
          </cell>
          <cell r="K33">
            <v>67</v>
          </cell>
          <cell r="L33">
            <v>68</v>
          </cell>
          <cell r="M33">
            <v>41</v>
          </cell>
          <cell r="N33">
            <v>33</v>
          </cell>
          <cell r="O33">
            <v>74</v>
          </cell>
          <cell r="P33">
            <v>0</v>
          </cell>
          <cell r="Q33">
            <v>0</v>
          </cell>
          <cell r="R33">
            <v>3</v>
          </cell>
          <cell r="S33">
            <v>2</v>
          </cell>
          <cell r="T33">
            <v>1</v>
          </cell>
          <cell r="U33">
            <v>2</v>
          </cell>
        </row>
        <row r="34">
          <cell r="B34" t="str">
            <v>32006012015M0</v>
          </cell>
          <cell r="C34" t="str">
            <v>Campus Glória</v>
          </cell>
          <cell r="D34" t="str">
            <v>Curso de Mestrado Acadêmico em Agronomia</v>
          </cell>
          <cell r="E34" t="str">
            <v>Mestrado</v>
          </cell>
          <cell r="F34" t="str">
            <v>Integral</v>
          </cell>
          <cell r="G34">
            <v>18</v>
          </cell>
          <cell r="H34">
            <v>13</v>
          </cell>
          <cell r="I34">
            <v>21</v>
          </cell>
          <cell r="J34">
            <v>10</v>
          </cell>
          <cell r="K34">
            <v>59</v>
          </cell>
          <cell r="L34">
            <v>56</v>
          </cell>
          <cell r="M34">
            <v>43</v>
          </cell>
          <cell r="N34">
            <v>28</v>
          </cell>
          <cell r="O34">
            <v>71</v>
          </cell>
          <cell r="P34">
            <v>0</v>
          </cell>
          <cell r="Q34">
            <v>2</v>
          </cell>
          <cell r="R34">
            <v>18</v>
          </cell>
          <cell r="S34">
            <v>8</v>
          </cell>
          <cell r="T34">
            <v>10</v>
          </cell>
          <cell r="U34">
            <v>3</v>
          </cell>
        </row>
        <row r="35">
          <cell r="B35" t="str">
            <v>32006012016D7</v>
          </cell>
          <cell r="C35" t="str">
            <v>Campus Umuarama</v>
          </cell>
          <cell r="D35" t="str">
            <v>Curso de Doutorado Acadêmico em Odontologia</v>
          </cell>
          <cell r="E35" t="str">
            <v>Doutorado</v>
          </cell>
          <cell r="F35" t="str">
            <v>Integral</v>
          </cell>
          <cell r="G35">
            <v>0</v>
          </cell>
          <cell r="H35">
            <v>12</v>
          </cell>
          <cell r="I35">
            <v>5</v>
          </cell>
          <cell r="J35">
            <v>7</v>
          </cell>
          <cell r="K35">
            <v>54</v>
          </cell>
          <cell r="L35">
            <v>65</v>
          </cell>
          <cell r="M35">
            <v>37</v>
          </cell>
          <cell r="N35">
            <v>29</v>
          </cell>
          <cell r="O35">
            <v>66</v>
          </cell>
          <cell r="P35">
            <v>3</v>
          </cell>
          <cell r="Q35">
            <v>1</v>
          </cell>
          <cell r="R35">
            <v>12</v>
          </cell>
          <cell r="S35">
            <v>8</v>
          </cell>
          <cell r="T35">
            <v>4</v>
          </cell>
          <cell r="U35">
            <v>1</v>
          </cell>
        </row>
        <row r="36">
          <cell r="B36" t="str">
            <v>32006012016M6</v>
          </cell>
          <cell r="C36" t="str">
            <v>Campus Umuarama</v>
          </cell>
          <cell r="D36" t="str">
            <v>Curso de Mestrado Acadêmico em Odontologia</v>
          </cell>
          <cell r="E36" t="str">
            <v>Mestrado</v>
          </cell>
          <cell r="F36" t="str">
            <v>Integral</v>
          </cell>
          <cell r="G36">
            <v>0</v>
          </cell>
          <cell r="H36">
            <v>17</v>
          </cell>
          <cell r="I36">
            <v>14</v>
          </cell>
          <cell r="J36">
            <v>3</v>
          </cell>
          <cell r="K36">
            <v>47</v>
          </cell>
          <cell r="L36">
            <v>59</v>
          </cell>
          <cell r="M36">
            <v>46</v>
          </cell>
          <cell r="N36">
            <v>19</v>
          </cell>
          <cell r="O36">
            <v>65</v>
          </cell>
          <cell r="P36">
            <v>4</v>
          </cell>
          <cell r="Q36">
            <v>1</v>
          </cell>
          <cell r="R36">
            <v>19</v>
          </cell>
          <cell r="S36">
            <v>9</v>
          </cell>
          <cell r="T36">
            <v>10</v>
          </cell>
          <cell r="U36">
            <v>2</v>
          </cell>
        </row>
        <row r="37">
          <cell r="B37" t="str">
            <v>32006012017D3</v>
          </cell>
          <cell r="C37" t="str">
            <v>Campus Santa Mônica</v>
          </cell>
          <cell r="D37" t="str">
            <v>Curso de Doutorado Acadêmico em Ciência da Computação</v>
          </cell>
          <cell r="E37" t="str">
            <v>Doutorado</v>
          </cell>
          <cell r="F37" t="str">
            <v>Matutino</v>
          </cell>
          <cell r="G37">
            <v>5</v>
          </cell>
          <cell r="H37">
            <v>4</v>
          </cell>
          <cell r="I37">
            <v>1</v>
          </cell>
          <cell r="J37">
            <v>8</v>
          </cell>
          <cell r="K37">
            <v>52</v>
          </cell>
          <cell r="L37">
            <v>52</v>
          </cell>
          <cell r="M37">
            <v>5</v>
          </cell>
          <cell r="N37">
            <v>52</v>
          </cell>
          <cell r="O37">
            <v>57</v>
          </cell>
          <cell r="P37">
            <v>0</v>
          </cell>
          <cell r="Q37">
            <v>2</v>
          </cell>
          <cell r="R37">
            <v>7</v>
          </cell>
          <cell r="S37">
            <v>0</v>
          </cell>
          <cell r="T37">
            <v>7</v>
          </cell>
          <cell r="U37">
            <v>5</v>
          </cell>
        </row>
        <row r="38">
          <cell r="B38" t="str">
            <v>32006012017M2</v>
          </cell>
          <cell r="C38" t="str">
            <v>Campus Santa Mônica</v>
          </cell>
          <cell r="D38" t="str">
            <v>Curso de Mestrado Acadêmico em Ciência da Computação</v>
          </cell>
          <cell r="E38" t="str">
            <v>Mestrado</v>
          </cell>
          <cell r="F38" t="str">
            <v>Integral</v>
          </cell>
          <cell r="G38">
            <v>22</v>
          </cell>
          <cell r="H38">
            <v>28</v>
          </cell>
          <cell r="I38">
            <v>12</v>
          </cell>
          <cell r="J38">
            <v>38</v>
          </cell>
          <cell r="K38">
            <v>83</v>
          </cell>
          <cell r="L38">
            <v>99</v>
          </cell>
          <cell r="M38">
            <v>23</v>
          </cell>
          <cell r="N38">
            <v>84</v>
          </cell>
          <cell r="O38">
            <v>107</v>
          </cell>
          <cell r="P38">
            <v>0</v>
          </cell>
          <cell r="Q38">
            <v>3</v>
          </cell>
          <cell r="R38">
            <v>8</v>
          </cell>
          <cell r="S38">
            <v>2</v>
          </cell>
          <cell r="T38">
            <v>6</v>
          </cell>
          <cell r="U38">
            <v>44</v>
          </cell>
        </row>
        <row r="39">
          <cell r="B39" t="str">
            <v>32006012018D0</v>
          </cell>
          <cell r="C39" t="str">
            <v>Campus Santa Mônica</v>
          </cell>
          <cell r="D39" t="str">
            <v>Curso de Doutorado Acadêmico em Física</v>
          </cell>
          <cell r="E39" t="str">
            <v>Doutorado</v>
          </cell>
          <cell r="F39" t="str">
            <v>Diurno</v>
          </cell>
          <cell r="G39">
            <v>2</v>
          </cell>
          <cell r="H39">
            <v>4</v>
          </cell>
          <cell r="I39">
            <v>1</v>
          </cell>
          <cell r="J39">
            <v>5</v>
          </cell>
          <cell r="K39">
            <v>17</v>
          </cell>
          <cell r="L39">
            <v>20</v>
          </cell>
          <cell r="M39">
            <v>2</v>
          </cell>
          <cell r="N39">
            <v>19</v>
          </cell>
          <cell r="O39">
            <v>21</v>
          </cell>
          <cell r="P39">
            <v>0</v>
          </cell>
          <cell r="Q39">
            <v>3</v>
          </cell>
          <cell r="R39">
            <v>3</v>
          </cell>
          <cell r="S39">
            <v>0</v>
          </cell>
          <cell r="T39">
            <v>3</v>
          </cell>
          <cell r="U39">
            <v>2</v>
          </cell>
        </row>
        <row r="40">
          <cell r="B40" t="str">
            <v>32006012018M9</v>
          </cell>
          <cell r="C40" t="str">
            <v>Campus Santa Mônica</v>
          </cell>
          <cell r="D40" t="str">
            <v>Curso de Mestrado Acadêmico em Física</v>
          </cell>
          <cell r="E40" t="str">
            <v>Mestrado</v>
          </cell>
          <cell r="F40" t="str">
            <v>Integral</v>
          </cell>
          <cell r="G40">
            <v>4</v>
          </cell>
          <cell r="H40">
            <v>4</v>
          </cell>
          <cell r="I40">
            <v>2</v>
          </cell>
          <cell r="J40">
            <v>6</v>
          </cell>
          <cell r="K40">
            <v>9</v>
          </cell>
          <cell r="L40">
            <v>12</v>
          </cell>
          <cell r="M40">
            <v>3</v>
          </cell>
          <cell r="N40">
            <v>10</v>
          </cell>
          <cell r="O40">
            <v>13</v>
          </cell>
          <cell r="P40">
            <v>0</v>
          </cell>
          <cell r="Q40">
            <v>1</v>
          </cell>
          <cell r="R40">
            <v>2</v>
          </cell>
          <cell r="S40">
            <v>2</v>
          </cell>
          <cell r="T40">
            <v>0</v>
          </cell>
          <cell r="U40">
            <v>2</v>
          </cell>
        </row>
        <row r="41">
          <cell r="B41" t="str">
            <v>32006012019M5</v>
          </cell>
          <cell r="C41" t="str">
            <v>Campus Santa Mônica</v>
          </cell>
          <cell r="D41" t="str">
            <v>Curso de Mestrado Acadêmico em Engenharia Civil</v>
          </cell>
          <cell r="E41" t="str">
            <v>Mestrado</v>
          </cell>
          <cell r="F41" t="str">
            <v>Integral</v>
          </cell>
          <cell r="G41">
            <v>13</v>
          </cell>
          <cell r="H41">
            <v>13</v>
          </cell>
          <cell r="I41">
            <v>10</v>
          </cell>
          <cell r="J41">
            <v>16</v>
          </cell>
          <cell r="K41">
            <v>42</v>
          </cell>
          <cell r="L41">
            <v>44</v>
          </cell>
          <cell r="M41">
            <v>22</v>
          </cell>
          <cell r="N41">
            <v>33</v>
          </cell>
          <cell r="O41">
            <v>55</v>
          </cell>
          <cell r="P41">
            <v>0</v>
          </cell>
          <cell r="Q41">
            <v>2</v>
          </cell>
          <cell r="R41">
            <v>12</v>
          </cell>
          <cell r="S41">
            <v>4</v>
          </cell>
          <cell r="T41">
            <v>8</v>
          </cell>
          <cell r="U41">
            <v>8</v>
          </cell>
        </row>
        <row r="42">
          <cell r="B42" t="str">
            <v>32006012020D4</v>
          </cell>
          <cell r="C42" t="str">
            <v>Campus Santa Mônica</v>
          </cell>
          <cell r="D42" t="str">
            <v>Curso de Doutorado Acadêmico em Administração</v>
          </cell>
          <cell r="E42" t="str">
            <v>Doutorado</v>
          </cell>
          <cell r="F42" t="str">
            <v>Integral</v>
          </cell>
          <cell r="G42">
            <v>12</v>
          </cell>
          <cell r="H42">
            <v>0</v>
          </cell>
          <cell r="I42">
            <v>5</v>
          </cell>
          <cell r="J42">
            <v>7</v>
          </cell>
          <cell r="K42">
            <v>51</v>
          </cell>
          <cell r="L42">
            <v>48</v>
          </cell>
          <cell r="M42">
            <v>21</v>
          </cell>
          <cell r="N42">
            <v>30</v>
          </cell>
          <cell r="O42">
            <v>51</v>
          </cell>
          <cell r="P42">
            <v>0</v>
          </cell>
          <cell r="Q42">
            <v>1</v>
          </cell>
          <cell r="R42">
            <v>1</v>
          </cell>
          <cell r="S42">
            <v>0</v>
          </cell>
          <cell r="T42">
            <v>1</v>
          </cell>
          <cell r="U42">
            <v>3</v>
          </cell>
        </row>
        <row r="43">
          <cell r="B43" t="str">
            <v>32006012020M3</v>
          </cell>
          <cell r="C43" t="str">
            <v>Campus Santa Mônica</v>
          </cell>
          <cell r="D43" t="str">
            <v>Curso de Mestrado Acadêmico em Administração</v>
          </cell>
          <cell r="E43" t="str">
            <v>Mestrado</v>
          </cell>
          <cell r="F43" t="str">
            <v>Integral</v>
          </cell>
          <cell r="G43">
            <v>15</v>
          </cell>
          <cell r="H43">
            <v>0</v>
          </cell>
          <cell r="I43">
            <v>9</v>
          </cell>
          <cell r="J43">
            <v>6</v>
          </cell>
          <cell r="K43">
            <v>31</v>
          </cell>
          <cell r="L43">
            <v>25</v>
          </cell>
          <cell r="M43">
            <v>18</v>
          </cell>
          <cell r="N43">
            <v>13</v>
          </cell>
          <cell r="O43">
            <v>31</v>
          </cell>
          <cell r="P43">
            <v>0</v>
          </cell>
          <cell r="Q43">
            <v>1</v>
          </cell>
          <cell r="R43">
            <v>6</v>
          </cell>
          <cell r="S43">
            <v>4</v>
          </cell>
          <cell r="T43">
            <v>2</v>
          </cell>
          <cell r="U43">
            <v>2</v>
          </cell>
        </row>
        <row r="44">
          <cell r="B44" t="str">
            <v>32006012021M0</v>
          </cell>
          <cell r="C44" t="str">
            <v>Campus Umuarama</v>
          </cell>
          <cell r="D44" t="str">
            <v>Curso de Mestrado Acadêmico em Psicologia</v>
          </cell>
          <cell r="E44" t="str">
            <v>Mestrado</v>
          </cell>
          <cell r="F44" t="str">
            <v>Integral</v>
          </cell>
          <cell r="G44">
            <v>0</v>
          </cell>
          <cell r="H44">
            <v>26</v>
          </cell>
          <cell r="I44">
            <v>21</v>
          </cell>
          <cell r="J44">
            <v>5</v>
          </cell>
          <cell r="K44">
            <v>65</v>
          </cell>
          <cell r="L44">
            <v>83</v>
          </cell>
          <cell r="M44">
            <v>72</v>
          </cell>
          <cell r="N44">
            <v>18</v>
          </cell>
          <cell r="O44">
            <v>90</v>
          </cell>
          <cell r="P44">
            <v>1</v>
          </cell>
          <cell r="Q44">
            <v>0</v>
          </cell>
          <cell r="R44">
            <v>28</v>
          </cell>
          <cell r="S44">
            <v>24</v>
          </cell>
          <cell r="T44">
            <v>4</v>
          </cell>
          <cell r="U44">
            <v>2</v>
          </cell>
        </row>
        <row r="45">
          <cell r="B45" t="str">
            <v>32006012022D7</v>
          </cell>
          <cell r="C45" t="str">
            <v>Campus Santa Mônica</v>
          </cell>
          <cell r="D45" t="str">
            <v>Curso de Doutorado Acadêmico em Estudos Literários</v>
          </cell>
          <cell r="E45" t="str">
            <v>Doutorado</v>
          </cell>
          <cell r="F45" t="str">
            <v>Matutino</v>
          </cell>
          <cell r="G45">
            <v>16</v>
          </cell>
          <cell r="H45">
            <v>0</v>
          </cell>
          <cell r="I45">
            <v>11</v>
          </cell>
          <cell r="J45">
            <v>5</v>
          </cell>
          <cell r="K45">
            <v>76</v>
          </cell>
          <cell r="L45">
            <v>66</v>
          </cell>
          <cell r="M45">
            <v>58</v>
          </cell>
          <cell r="N45">
            <v>21</v>
          </cell>
          <cell r="O45">
            <v>79</v>
          </cell>
          <cell r="P45">
            <v>0</v>
          </cell>
          <cell r="Q45">
            <v>1</v>
          </cell>
          <cell r="R45">
            <v>11</v>
          </cell>
          <cell r="S45">
            <v>7</v>
          </cell>
          <cell r="T45">
            <v>4</v>
          </cell>
          <cell r="U45">
            <v>3</v>
          </cell>
        </row>
        <row r="46">
          <cell r="B46" t="str">
            <v>32006012022M6</v>
          </cell>
          <cell r="C46" t="str">
            <v>Campus Santa Mônica</v>
          </cell>
          <cell r="D46" t="str">
            <v>Curso de Mestrado Acadêmico em Estudos Literários</v>
          </cell>
          <cell r="E46" t="str">
            <v>Mestrado</v>
          </cell>
          <cell r="F46" t="str">
            <v>Integral</v>
          </cell>
          <cell r="G46">
            <v>17</v>
          </cell>
          <cell r="H46">
            <v>0</v>
          </cell>
          <cell r="I46">
            <v>11</v>
          </cell>
          <cell r="J46">
            <v>6</v>
          </cell>
          <cell r="K46">
            <v>49</v>
          </cell>
          <cell r="L46">
            <v>42</v>
          </cell>
          <cell r="M46">
            <v>38</v>
          </cell>
          <cell r="N46">
            <v>13</v>
          </cell>
          <cell r="O46">
            <v>51</v>
          </cell>
          <cell r="P46">
            <v>2</v>
          </cell>
          <cell r="Q46">
            <v>0</v>
          </cell>
          <cell r="R46">
            <v>13</v>
          </cell>
          <cell r="S46">
            <v>13</v>
          </cell>
          <cell r="T46">
            <v>0</v>
          </cell>
          <cell r="U46">
            <v>0</v>
          </cell>
        </row>
        <row r="47">
          <cell r="B47" t="str">
            <v>32006012023M2</v>
          </cell>
          <cell r="C47" t="str">
            <v>Campus Santa Mônica</v>
          </cell>
          <cell r="D47" t="str">
            <v>Curso de Mestrado Acadêmico em Matemática</v>
          </cell>
          <cell r="E47" t="str">
            <v>Mestrado</v>
          </cell>
          <cell r="F47" t="str">
            <v>Integral</v>
          </cell>
          <cell r="G47">
            <v>10</v>
          </cell>
          <cell r="H47">
            <v>3</v>
          </cell>
          <cell r="I47">
            <v>4</v>
          </cell>
          <cell r="J47">
            <v>9</v>
          </cell>
          <cell r="K47">
            <v>21</v>
          </cell>
          <cell r="L47">
            <v>17</v>
          </cell>
          <cell r="M47">
            <v>8</v>
          </cell>
          <cell r="N47">
            <v>17</v>
          </cell>
          <cell r="O47">
            <v>25</v>
          </cell>
          <cell r="P47">
            <v>4</v>
          </cell>
          <cell r="Q47">
            <v>2</v>
          </cell>
          <cell r="R47">
            <v>7</v>
          </cell>
          <cell r="S47">
            <v>2</v>
          </cell>
          <cell r="T47">
            <v>5</v>
          </cell>
          <cell r="U47">
            <v>5</v>
          </cell>
        </row>
        <row r="48">
          <cell r="B48" t="str">
            <v>32006012024D0</v>
          </cell>
          <cell r="C48" t="str">
            <v>Campus Santa Mônica</v>
          </cell>
          <cell r="D48" t="str">
            <v>Curso de Doutorado Acadêmico em Filosofia</v>
          </cell>
          <cell r="E48" t="str">
            <v>Doutorado</v>
          </cell>
          <cell r="F48" t="str">
            <v>Integral</v>
          </cell>
          <cell r="G48">
            <v>15</v>
          </cell>
          <cell r="H48">
            <v>0</v>
          </cell>
          <cell r="I48">
            <v>5</v>
          </cell>
          <cell r="J48">
            <v>10</v>
          </cell>
          <cell r="K48">
            <v>36</v>
          </cell>
          <cell r="L48">
            <v>33</v>
          </cell>
          <cell r="M48">
            <v>10</v>
          </cell>
          <cell r="N48">
            <v>26</v>
          </cell>
          <cell r="O48">
            <v>36</v>
          </cell>
          <cell r="P48">
            <v>1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 t="str">
            <v>32006012024M9</v>
          </cell>
          <cell r="C49" t="str">
            <v>Campus Santa Mônica</v>
          </cell>
          <cell r="D49" t="str">
            <v>Curso de Mestrado Acadêmico em Filosofia</v>
          </cell>
          <cell r="E49" t="str">
            <v>Mestrado</v>
          </cell>
          <cell r="F49" t="str">
            <v>Integral</v>
          </cell>
          <cell r="G49">
            <v>12</v>
          </cell>
          <cell r="H49">
            <v>0</v>
          </cell>
          <cell r="I49">
            <v>3</v>
          </cell>
          <cell r="J49">
            <v>9</v>
          </cell>
          <cell r="K49">
            <v>43</v>
          </cell>
          <cell r="L49">
            <v>37</v>
          </cell>
          <cell r="M49">
            <v>13</v>
          </cell>
          <cell r="N49">
            <v>30</v>
          </cell>
          <cell r="O49">
            <v>43</v>
          </cell>
          <cell r="P49">
            <v>0</v>
          </cell>
          <cell r="Q49">
            <v>1</v>
          </cell>
          <cell r="R49">
            <v>11</v>
          </cell>
          <cell r="S49">
            <v>4</v>
          </cell>
          <cell r="T49">
            <v>7</v>
          </cell>
          <cell r="U49">
            <v>0</v>
          </cell>
        </row>
        <row r="50">
          <cell r="B50" t="str">
            <v>32006012027M8</v>
          </cell>
          <cell r="C50" t="str">
            <v>Campus Santa Mônica</v>
          </cell>
          <cell r="D50" t="str">
            <v>Curso de Mestrado Acadêmico em Direito</v>
          </cell>
          <cell r="E50" t="str">
            <v>Mestrado</v>
          </cell>
          <cell r="F50" t="str">
            <v>Integral</v>
          </cell>
          <cell r="G50">
            <v>20</v>
          </cell>
          <cell r="H50">
            <v>0</v>
          </cell>
          <cell r="I50">
            <v>13</v>
          </cell>
          <cell r="J50">
            <v>7</v>
          </cell>
          <cell r="K50">
            <v>60</v>
          </cell>
          <cell r="L50">
            <v>56</v>
          </cell>
          <cell r="M50">
            <v>37</v>
          </cell>
          <cell r="N50">
            <v>23</v>
          </cell>
          <cell r="O50">
            <v>60</v>
          </cell>
          <cell r="P50">
            <v>0</v>
          </cell>
          <cell r="Q50">
            <v>1</v>
          </cell>
          <cell r="R50">
            <v>15</v>
          </cell>
          <cell r="S50">
            <v>10</v>
          </cell>
          <cell r="T50">
            <v>5</v>
          </cell>
          <cell r="U50">
            <v>0</v>
          </cell>
        </row>
        <row r="51">
          <cell r="B51" t="str">
            <v>32006012028M4</v>
          </cell>
          <cell r="C51" t="str">
            <v>Campus Santa Mônica</v>
          </cell>
          <cell r="D51" t="str">
            <v>Curso de Mestrado Acadêmico em Ciências Sociais</v>
          </cell>
          <cell r="E51" t="str">
            <v>Mestrado</v>
          </cell>
          <cell r="F51" t="str">
            <v>Integral</v>
          </cell>
          <cell r="G51">
            <v>12</v>
          </cell>
          <cell r="H51">
            <v>0</v>
          </cell>
          <cell r="I51">
            <v>6</v>
          </cell>
          <cell r="J51">
            <v>6</v>
          </cell>
          <cell r="K51">
            <v>37</v>
          </cell>
          <cell r="L51">
            <v>35</v>
          </cell>
          <cell r="M51">
            <v>27</v>
          </cell>
          <cell r="N51">
            <v>13</v>
          </cell>
          <cell r="O51">
            <v>40</v>
          </cell>
          <cell r="P51">
            <v>0</v>
          </cell>
          <cell r="Q51">
            <v>1</v>
          </cell>
          <cell r="R51">
            <v>5</v>
          </cell>
          <cell r="S51">
            <v>4</v>
          </cell>
          <cell r="T51">
            <v>1</v>
          </cell>
          <cell r="U51">
            <v>1</v>
          </cell>
        </row>
        <row r="52">
          <cell r="B52" t="str">
            <v>32006012029M0</v>
          </cell>
          <cell r="C52" t="str">
            <v>Campus Umuarama</v>
          </cell>
          <cell r="D52" t="str">
            <v>Curso de Mestrado Acadêmico em Biologia Vegetal</v>
          </cell>
          <cell r="E52" t="str">
            <v>Mestrado</v>
          </cell>
          <cell r="F52" t="str">
            <v>Integral</v>
          </cell>
          <cell r="G52">
            <v>0</v>
          </cell>
          <cell r="H52">
            <v>15</v>
          </cell>
          <cell r="I52">
            <v>11</v>
          </cell>
          <cell r="J52">
            <v>4</v>
          </cell>
          <cell r="K52">
            <v>14</v>
          </cell>
          <cell r="L52">
            <v>29</v>
          </cell>
          <cell r="M52">
            <v>19</v>
          </cell>
          <cell r="N52">
            <v>10</v>
          </cell>
          <cell r="O52">
            <v>29</v>
          </cell>
          <cell r="P52">
            <v>0</v>
          </cell>
          <cell r="Q52">
            <v>0</v>
          </cell>
          <cell r="R52">
            <v>9</v>
          </cell>
          <cell r="S52">
            <v>4</v>
          </cell>
          <cell r="T52">
            <v>5</v>
          </cell>
          <cell r="U52">
            <v>2</v>
          </cell>
        </row>
        <row r="53">
          <cell r="B53" t="str">
            <v>32006012030F1</v>
          </cell>
          <cell r="C53" t="str">
            <v>Campus Umuarama</v>
          </cell>
          <cell r="D53" t="str">
            <v>Curso de Mestrado Profissional em Ciências da Saúde</v>
          </cell>
          <cell r="E53" t="str">
            <v>Mestrado</v>
          </cell>
          <cell r="F53" t="str">
            <v>Matutino/Vespertino</v>
          </cell>
          <cell r="G53">
            <v>11</v>
          </cell>
          <cell r="H53">
            <v>0</v>
          </cell>
          <cell r="I53">
            <v>9</v>
          </cell>
          <cell r="J53">
            <v>2</v>
          </cell>
          <cell r="K53">
            <v>33</v>
          </cell>
          <cell r="L53">
            <v>33</v>
          </cell>
          <cell r="M53">
            <v>28</v>
          </cell>
          <cell r="N53">
            <v>5</v>
          </cell>
          <cell r="O53">
            <v>33</v>
          </cell>
          <cell r="P53">
            <v>1</v>
          </cell>
          <cell r="Q53">
            <v>0</v>
          </cell>
          <cell r="R53">
            <v>4</v>
          </cell>
          <cell r="S53">
            <v>4</v>
          </cell>
          <cell r="T53">
            <v>0</v>
          </cell>
          <cell r="U53">
            <v>2</v>
          </cell>
        </row>
        <row r="54">
          <cell r="B54" t="str">
            <v>32006012031M5</v>
          </cell>
          <cell r="C54" t="str">
            <v>Campus Umuarama</v>
          </cell>
          <cell r="D54" t="str">
            <v>Curso de Mestrado Acadêmico em Biologia Celular e Estrutural Aplicadas</v>
          </cell>
          <cell r="E54" t="str">
            <v>Mestrado</v>
          </cell>
          <cell r="F54" t="str">
            <v>Integral</v>
          </cell>
          <cell r="G54">
            <v>1</v>
          </cell>
          <cell r="H54">
            <v>2</v>
          </cell>
          <cell r="I54">
            <v>2</v>
          </cell>
          <cell r="J54">
            <v>1</v>
          </cell>
          <cell r="K54">
            <v>17</v>
          </cell>
          <cell r="L54">
            <v>12</v>
          </cell>
          <cell r="M54">
            <v>11</v>
          </cell>
          <cell r="N54">
            <v>8</v>
          </cell>
          <cell r="O54">
            <v>19</v>
          </cell>
          <cell r="P54">
            <v>4</v>
          </cell>
          <cell r="Q54">
            <v>0</v>
          </cell>
          <cell r="R54">
            <v>10</v>
          </cell>
          <cell r="S54">
            <v>6</v>
          </cell>
          <cell r="T54">
            <v>4</v>
          </cell>
          <cell r="U54">
            <v>0</v>
          </cell>
        </row>
        <row r="55">
          <cell r="B55" t="str">
            <v>32006012032F4</v>
          </cell>
          <cell r="C55" t="str">
            <v>Campus Santa Mônica</v>
          </cell>
          <cell r="D55" t="str">
            <v>Curso de Mestrado Profissional em Ensino de Ciências e Matemática</v>
          </cell>
          <cell r="E55" t="str">
            <v>Mestrado</v>
          </cell>
          <cell r="F55" t="str">
            <v>Integral</v>
          </cell>
          <cell r="G55">
            <v>23</v>
          </cell>
          <cell r="H55">
            <v>0</v>
          </cell>
          <cell r="I55">
            <v>14</v>
          </cell>
          <cell r="J55">
            <v>9</v>
          </cell>
          <cell r="K55">
            <v>82</v>
          </cell>
          <cell r="L55">
            <v>72</v>
          </cell>
          <cell r="M55">
            <v>52</v>
          </cell>
          <cell r="N55">
            <v>30</v>
          </cell>
          <cell r="O55">
            <v>82</v>
          </cell>
          <cell r="P55">
            <v>0</v>
          </cell>
          <cell r="Q55">
            <v>0</v>
          </cell>
          <cell r="R55">
            <v>12</v>
          </cell>
          <cell r="S55">
            <v>8</v>
          </cell>
          <cell r="T55">
            <v>4</v>
          </cell>
          <cell r="U55">
            <v>5</v>
          </cell>
        </row>
        <row r="56">
          <cell r="B56" t="str">
            <v>32006012033F0</v>
          </cell>
          <cell r="C56" t="str">
            <v>Campus Santa Mônica</v>
          </cell>
          <cell r="D56" t="str">
            <v>Curso de Mestrado Profissional Interdisciplinar em Tecnologias, Comunicação e Educação</v>
          </cell>
          <cell r="E56" t="str">
            <v>Mestrado</v>
          </cell>
          <cell r="F56" t="str">
            <v>Integral</v>
          </cell>
          <cell r="G56">
            <v>16</v>
          </cell>
          <cell r="H56">
            <v>0</v>
          </cell>
          <cell r="I56">
            <v>9</v>
          </cell>
          <cell r="J56">
            <v>7</v>
          </cell>
          <cell r="K56">
            <v>41</v>
          </cell>
          <cell r="L56">
            <v>30</v>
          </cell>
          <cell r="M56">
            <v>27</v>
          </cell>
          <cell r="N56">
            <v>14</v>
          </cell>
          <cell r="O56">
            <v>41</v>
          </cell>
          <cell r="P56">
            <v>0</v>
          </cell>
          <cell r="Q56">
            <v>1</v>
          </cell>
          <cell r="R56">
            <v>9</v>
          </cell>
          <cell r="S56">
            <v>8</v>
          </cell>
          <cell r="T56">
            <v>1</v>
          </cell>
          <cell r="U56">
            <v>3</v>
          </cell>
        </row>
        <row r="57">
          <cell r="B57" t="str">
            <v>32006012034D5</v>
          </cell>
          <cell r="C57" t="str">
            <v>Campus Santa Mônica</v>
          </cell>
          <cell r="D57" t="str">
            <v>Curso de Doutorado Acadêmico em Engenharia Biomédica</v>
          </cell>
          <cell r="E57" t="str">
            <v>Doutorado</v>
          </cell>
          <cell r="F57" t="str">
            <v>Integral</v>
          </cell>
          <cell r="G57">
            <v>4</v>
          </cell>
          <cell r="H57">
            <v>4</v>
          </cell>
          <cell r="I57">
            <v>5</v>
          </cell>
          <cell r="J57">
            <v>3</v>
          </cell>
          <cell r="K57">
            <v>38</v>
          </cell>
          <cell r="L57">
            <v>42</v>
          </cell>
          <cell r="M57">
            <v>22</v>
          </cell>
          <cell r="N57">
            <v>20</v>
          </cell>
          <cell r="O57">
            <v>42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5</v>
          </cell>
        </row>
        <row r="58">
          <cell r="B58" t="str">
            <v>32006012034M4</v>
          </cell>
          <cell r="C58" t="str">
            <v>Campus Santa Mônica</v>
          </cell>
          <cell r="D58" t="str">
            <v>Curso de Mestrado Acadêmico em Engenharia Biomédica</v>
          </cell>
          <cell r="E58" t="str">
            <v>Mestrado</v>
          </cell>
          <cell r="F58" t="str">
            <v>Integral</v>
          </cell>
          <cell r="G58">
            <v>1</v>
          </cell>
          <cell r="H58">
            <v>10</v>
          </cell>
          <cell r="I58">
            <v>6</v>
          </cell>
          <cell r="J58">
            <v>5</v>
          </cell>
          <cell r="K58">
            <v>41</v>
          </cell>
          <cell r="L58">
            <v>40</v>
          </cell>
          <cell r="M58">
            <v>23</v>
          </cell>
          <cell r="N58">
            <v>28</v>
          </cell>
          <cell r="O58">
            <v>51</v>
          </cell>
          <cell r="P58">
            <v>0</v>
          </cell>
          <cell r="Q58">
            <v>0</v>
          </cell>
          <cell r="R58">
            <v>12</v>
          </cell>
          <cell r="S58">
            <v>5</v>
          </cell>
          <cell r="T58">
            <v>7</v>
          </cell>
          <cell r="U58">
            <v>8</v>
          </cell>
        </row>
        <row r="59">
          <cell r="B59" t="str">
            <v>32006012035D1</v>
          </cell>
          <cell r="C59" t="str">
            <v>Campus Santa Mônica</v>
          </cell>
          <cell r="D59" t="str">
            <v>Curso de Doutorado Acadêmico em Ciências Contábeis</v>
          </cell>
          <cell r="E59" t="str">
            <v>Doutorado</v>
          </cell>
          <cell r="F59" t="str">
            <v>Integral</v>
          </cell>
          <cell r="G59">
            <v>11</v>
          </cell>
          <cell r="H59">
            <v>0</v>
          </cell>
          <cell r="I59">
            <v>6</v>
          </cell>
          <cell r="J59">
            <v>5</v>
          </cell>
          <cell r="K59">
            <v>37</v>
          </cell>
          <cell r="L59">
            <v>35</v>
          </cell>
          <cell r="M59">
            <v>21</v>
          </cell>
          <cell r="N59">
            <v>17</v>
          </cell>
          <cell r="O59">
            <v>38</v>
          </cell>
          <cell r="P59">
            <v>0</v>
          </cell>
          <cell r="Q59">
            <v>0</v>
          </cell>
          <cell r="R59">
            <v>6</v>
          </cell>
          <cell r="S59">
            <v>4</v>
          </cell>
          <cell r="T59">
            <v>2</v>
          </cell>
          <cell r="U59">
            <v>4</v>
          </cell>
        </row>
        <row r="60">
          <cell r="B60" t="str">
            <v>32006012035M0</v>
          </cell>
          <cell r="C60" t="str">
            <v>Campus Santa Mônica</v>
          </cell>
          <cell r="D60" t="str">
            <v>Curso de Mestrado Acadêmico em Ciências Contábeis</v>
          </cell>
          <cell r="E60" t="str">
            <v>Mestrado</v>
          </cell>
          <cell r="F60" t="str">
            <v>Integral</v>
          </cell>
          <cell r="G60">
            <v>19</v>
          </cell>
          <cell r="H60">
            <v>0</v>
          </cell>
          <cell r="I60">
            <v>11</v>
          </cell>
          <cell r="J60">
            <v>8</v>
          </cell>
          <cell r="K60">
            <v>43</v>
          </cell>
          <cell r="L60">
            <v>31</v>
          </cell>
          <cell r="M60">
            <v>26</v>
          </cell>
          <cell r="N60">
            <v>17</v>
          </cell>
          <cell r="O60">
            <v>43</v>
          </cell>
          <cell r="P60">
            <v>1</v>
          </cell>
          <cell r="Q60">
            <v>0</v>
          </cell>
          <cell r="R60">
            <v>14</v>
          </cell>
          <cell r="S60">
            <v>9</v>
          </cell>
          <cell r="T60">
            <v>5</v>
          </cell>
          <cell r="U60">
            <v>6</v>
          </cell>
        </row>
        <row r="61">
          <cell r="B61" t="str">
            <v>32006012036M7</v>
          </cell>
          <cell r="C61" t="str">
            <v>Campus Santa Mônica</v>
          </cell>
          <cell r="D61" t="str">
            <v>Curso de Mestrado Acadêmico em Arquitetura e Urbanismo</v>
          </cell>
          <cell r="E61" t="str">
            <v>Mestrado</v>
          </cell>
          <cell r="F61" t="str">
            <v>Integral</v>
          </cell>
          <cell r="G61">
            <v>0</v>
          </cell>
          <cell r="H61">
            <v>16</v>
          </cell>
          <cell r="I61">
            <v>12</v>
          </cell>
          <cell r="J61">
            <v>4</v>
          </cell>
          <cell r="K61">
            <v>31</v>
          </cell>
          <cell r="L61">
            <v>44</v>
          </cell>
          <cell r="M61">
            <v>34</v>
          </cell>
          <cell r="N61">
            <v>12</v>
          </cell>
          <cell r="O61">
            <v>46</v>
          </cell>
          <cell r="P61">
            <v>0</v>
          </cell>
          <cell r="Q61">
            <v>0</v>
          </cell>
          <cell r="R61">
            <v>8</v>
          </cell>
          <cell r="S61">
            <v>4</v>
          </cell>
          <cell r="T61">
            <v>4</v>
          </cell>
          <cell r="U61">
            <v>4</v>
          </cell>
        </row>
        <row r="62">
          <cell r="B62" t="str">
            <v>32006012037M3</v>
          </cell>
          <cell r="C62" t="str">
            <v>Campus Glória</v>
          </cell>
          <cell r="D62" t="str">
            <v>Curso de Mestrado Acadêmico em Qualidade Ambiental</v>
          </cell>
          <cell r="E62" t="str">
            <v>Mestrado</v>
          </cell>
          <cell r="F62" t="str">
            <v>Integral</v>
          </cell>
          <cell r="G62">
            <v>18</v>
          </cell>
          <cell r="H62">
            <v>0</v>
          </cell>
          <cell r="I62">
            <v>10</v>
          </cell>
          <cell r="J62">
            <v>8</v>
          </cell>
          <cell r="K62">
            <v>53</v>
          </cell>
          <cell r="L62">
            <v>47</v>
          </cell>
          <cell r="M62">
            <v>38</v>
          </cell>
          <cell r="N62">
            <v>15</v>
          </cell>
          <cell r="O62">
            <v>53</v>
          </cell>
          <cell r="P62">
            <v>0</v>
          </cell>
          <cell r="Q62">
            <v>0</v>
          </cell>
          <cell r="R62">
            <v>14</v>
          </cell>
          <cell r="S62">
            <v>11</v>
          </cell>
          <cell r="T62">
            <v>3</v>
          </cell>
          <cell r="U62">
            <v>8</v>
          </cell>
        </row>
        <row r="63">
          <cell r="B63" t="str">
            <v>32006012070M0</v>
          </cell>
          <cell r="C63" t="str">
            <v>Campus Pontal</v>
          </cell>
          <cell r="D63" t="str">
            <v>Curso de Mestrado Acadêmico em Geografia - Pontal</v>
          </cell>
          <cell r="E63" t="str">
            <v>Mestrado</v>
          </cell>
          <cell r="F63" t="str">
            <v>Vespertino</v>
          </cell>
          <cell r="G63">
            <v>13</v>
          </cell>
          <cell r="H63">
            <v>1</v>
          </cell>
          <cell r="I63">
            <v>9</v>
          </cell>
          <cell r="J63">
            <v>5</v>
          </cell>
          <cell r="K63">
            <v>44</v>
          </cell>
          <cell r="L63">
            <v>38</v>
          </cell>
          <cell r="M63">
            <v>31</v>
          </cell>
          <cell r="N63">
            <v>14</v>
          </cell>
          <cell r="O63">
            <v>45</v>
          </cell>
          <cell r="P63">
            <v>0</v>
          </cell>
          <cell r="Q63">
            <v>0</v>
          </cell>
          <cell r="R63">
            <v>4</v>
          </cell>
          <cell r="S63">
            <v>4</v>
          </cell>
          <cell r="T63">
            <v>0</v>
          </cell>
          <cell r="U63">
            <v>2</v>
          </cell>
        </row>
        <row r="64">
          <cell r="B64" t="str">
            <v>32006012071M7</v>
          </cell>
          <cell r="C64" t="str">
            <v>Campus Santa Mônica</v>
          </cell>
          <cell r="D64" t="str">
            <v>Curso de Mestrado Acadêmico em Música</v>
          </cell>
          <cell r="E64" t="str">
            <v>Mestrado</v>
          </cell>
          <cell r="F64" t="str">
            <v>Integral</v>
          </cell>
          <cell r="G64">
            <v>0</v>
          </cell>
          <cell r="H64">
            <v>6</v>
          </cell>
          <cell r="I64">
            <v>3</v>
          </cell>
          <cell r="J64">
            <v>3</v>
          </cell>
          <cell r="K64">
            <v>23</v>
          </cell>
          <cell r="L64">
            <v>28</v>
          </cell>
          <cell r="M64">
            <v>10</v>
          </cell>
          <cell r="N64">
            <v>20</v>
          </cell>
          <cell r="O64">
            <v>30</v>
          </cell>
          <cell r="P64">
            <v>2</v>
          </cell>
          <cell r="Q64">
            <v>0</v>
          </cell>
          <cell r="R64">
            <v>7</v>
          </cell>
          <cell r="S64">
            <v>1</v>
          </cell>
          <cell r="T64">
            <v>6</v>
          </cell>
          <cell r="U64">
            <v>0</v>
          </cell>
        </row>
        <row r="65">
          <cell r="B65" t="str">
            <v>32006012072M3</v>
          </cell>
          <cell r="C65" t="str">
            <v>Campus Santa Mônica</v>
          </cell>
          <cell r="D65" t="str">
            <v>Curso de Mestrado Acadêmico em Relações Internacionais</v>
          </cell>
          <cell r="E65" t="str">
            <v>Mestrado</v>
          </cell>
          <cell r="F65" t="str">
            <v>Integral</v>
          </cell>
          <cell r="G65">
            <v>20</v>
          </cell>
          <cell r="H65">
            <v>0</v>
          </cell>
          <cell r="I65">
            <v>15</v>
          </cell>
          <cell r="J65">
            <v>5</v>
          </cell>
          <cell r="K65">
            <v>40</v>
          </cell>
          <cell r="L65">
            <v>35</v>
          </cell>
          <cell r="M65">
            <v>26</v>
          </cell>
          <cell r="N65">
            <v>14</v>
          </cell>
          <cell r="O65">
            <v>40</v>
          </cell>
          <cell r="P65">
            <v>0</v>
          </cell>
          <cell r="Q65">
            <v>2</v>
          </cell>
          <cell r="R65">
            <v>9</v>
          </cell>
          <cell r="S65">
            <v>5</v>
          </cell>
          <cell r="T65">
            <v>4</v>
          </cell>
          <cell r="U65">
            <v>6</v>
          </cell>
        </row>
        <row r="66">
          <cell r="B66" t="str">
            <v>32006012073F2</v>
          </cell>
          <cell r="C66" t="str">
            <v>Campus Santa Mônica</v>
          </cell>
          <cell r="D66" t="str">
            <v>Curso de Mestrado Profissional em Saúde Ambiental e Saúde do Trabalhador</v>
          </cell>
          <cell r="E66" t="str">
            <v>Mestrado</v>
          </cell>
          <cell r="F66" t="str">
            <v>Matutino</v>
          </cell>
          <cell r="G66">
            <v>30</v>
          </cell>
          <cell r="H66">
            <v>0</v>
          </cell>
          <cell r="I66">
            <v>23</v>
          </cell>
          <cell r="J66">
            <v>7</v>
          </cell>
          <cell r="K66">
            <v>109</v>
          </cell>
          <cell r="L66">
            <v>90</v>
          </cell>
          <cell r="M66">
            <v>89</v>
          </cell>
          <cell r="N66">
            <v>21</v>
          </cell>
          <cell r="O66">
            <v>110</v>
          </cell>
          <cell r="P66">
            <v>0</v>
          </cell>
          <cell r="Q66">
            <v>0</v>
          </cell>
          <cell r="R66">
            <v>13</v>
          </cell>
          <cell r="S66">
            <v>11</v>
          </cell>
          <cell r="T66">
            <v>2</v>
          </cell>
          <cell r="U66">
            <v>0</v>
          </cell>
        </row>
        <row r="67">
          <cell r="B67" t="str">
            <v>32006012075M2</v>
          </cell>
          <cell r="C67" t="str">
            <v>Campus Santa Mônica</v>
          </cell>
          <cell r="D67" t="str">
            <v>Curso de Mestrado Acadêmico em Artes Cênicas</v>
          </cell>
          <cell r="E67" t="str">
            <v>Mestrado</v>
          </cell>
          <cell r="F67" t="str">
            <v>Integral</v>
          </cell>
          <cell r="G67">
            <v>19</v>
          </cell>
          <cell r="H67">
            <v>0</v>
          </cell>
          <cell r="I67">
            <v>10</v>
          </cell>
          <cell r="J67">
            <v>9</v>
          </cell>
          <cell r="K67">
            <v>51</v>
          </cell>
          <cell r="L67">
            <v>49</v>
          </cell>
          <cell r="M67">
            <v>28</v>
          </cell>
          <cell r="N67">
            <v>23</v>
          </cell>
          <cell r="O67">
            <v>51</v>
          </cell>
          <cell r="P67">
            <v>0</v>
          </cell>
          <cell r="Q67">
            <v>0</v>
          </cell>
          <cell r="R67">
            <v>6</v>
          </cell>
          <cell r="S67">
            <v>4</v>
          </cell>
          <cell r="T67">
            <v>2</v>
          </cell>
          <cell r="U67">
            <v>0</v>
          </cell>
        </row>
        <row r="68">
          <cell r="B68" t="str">
            <v>32006012076F1</v>
          </cell>
          <cell r="C68" t="str">
            <v>Campus Santa Mônica</v>
          </cell>
          <cell r="D68" t="str">
            <v>Curso de Mestrado Profissional em Gestão Organizacional</v>
          </cell>
          <cell r="E68" t="str">
            <v>Mestrado</v>
          </cell>
          <cell r="F68" t="str">
            <v>Noturno</v>
          </cell>
          <cell r="G68">
            <v>24</v>
          </cell>
          <cell r="H68">
            <v>0</v>
          </cell>
          <cell r="I68">
            <v>15</v>
          </cell>
          <cell r="J68">
            <v>9</v>
          </cell>
          <cell r="K68">
            <v>41</v>
          </cell>
          <cell r="L68">
            <v>38</v>
          </cell>
          <cell r="M68">
            <v>23</v>
          </cell>
          <cell r="N68">
            <v>18</v>
          </cell>
          <cell r="O68">
            <v>41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13</v>
          </cell>
        </row>
        <row r="69">
          <cell r="B69" t="str">
            <v>32006012171M1</v>
          </cell>
          <cell r="C69" t="str">
            <v>Campus Patos de Minas</v>
          </cell>
          <cell r="D69" t="str">
            <v>Curso de Mestrado Acadêmico em Biotecnologia</v>
          </cell>
          <cell r="E69" t="str">
            <v>Mestrado</v>
          </cell>
          <cell r="F69" t="str">
            <v>Diurno</v>
          </cell>
          <cell r="G69">
            <v>3</v>
          </cell>
          <cell r="H69">
            <v>0</v>
          </cell>
          <cell r="I69">
            <v>3</v>
          </cell>
          <cell r="J69">
            <v>0</v>
          </cell>
          <cell r="K69">
            <v>20</v>
          </cell>
          <cell r="L69">
            <v>18</v>
          </cell>
          <cell r="M69">
            <v>14</v>
          </cell>
          <cell r="N69">
            <v>6</v>
          </cell>
          <cell r="O69">
            <v>20</v>
          </cell>
          <cell r="P69">
            <v>0</v>
          </cell>
          <cell r="Q69">
            <v>0</v>
          </cell>
          <cell r="R69">
            <v>5</v>
          </cell>
          <cell r="S69">
            <v>3</v>
          </cell>
          <cell r="T69">
            <v>2</v>
          </cell>
          <cell r="U69">
            <v>0</v>
          </cell>
        </row>
        <row r="70">
          <cell r="B70" t="str">
            <v>32006012172M8</v>
          </cell>
          <cell r="C70" t="str">
            <v>Campus Patos de Minas</v>
          </cell>
          <cell r="D70" t="str">
            <v>Curso de Mestrado Acadêmico em Engenharia de Alimentos</v>
          </cell>
          <cell r="E70" t="str">
            <v>Mestrado</v>
          </cell>
          <cell r="F70" t="str">
            <v>Matutino</v>
          </cell>
          <cell r="G70">
            <v>14</v>
          </cell>
          <cell r="H70">
            <v>0</v>
          </cell>
          <cell r="I70">
            <v>11</v>
          </cell>
          <cell r="J70">
            <v>3</v>
          </cell>
          <cell r="K70">
            <v>42</v>
          </cell>
          <cell r="L70">
            <v>34</v>
          </cell>
          <cell r="M70">
            <v>34</v>
          </cell>
          <cell r="N70">
            <v>8</v>
          </cell>
          <cell r="O70">
            <v>42</v>
          </cell>
          <cell r="P70">
            <v>0</v>
          </cell>
          <cell r="Q70">
            <v>1</v>
          </cell>
          <cell r="R70">
            <v>7</v>
          </cell>
          <cell r="S70">
            <v>6</v>
          </cell>
          <cell r="T70">
            <v>1</v>
          </cell>
          <cell r="U70">
            <v>7</v>
          </cell>
        </row>
        <row r="71">
          <cell r="B71" t="str">
            <v>32006012173M4</v>
          </cell>
          <cell r="C71" t="str">
            <v>Campus Monte Carmelo</v>
          </cell>
          <cell r="D71" t="str">
            <v>Curso de Mestrado Acadêmico em Agricultura e Informações Geoespaciais</v>
          </cell>
          <cell r="E71" t="str">
            <v>Mestrado</v>
          </cell>
          <cell r="F71" t="str">
            <v>Matutino</v>
          </cell>
          <cell r="G71">
            <v>10</v>
          </cell>
          <cell r="H71">
            <v>11</v>
          </cell>
          <cell r="I71">
            <v>8</v>
          </cell>
          <cell r="J71">
            <v>13</v>
          </cell>
          <cell r="K71">
            <v>35</v>
          </cell>
          <cell r="L71">
            <v>31</v>
          </cell>
          <cell r="M71">
            <v>18</v>
          </cell>
          <cell r="N71">
            <v>26</v>
          </cell>
          <cell r="O71">
            <v>44</v>
          </cell>
          <cell r="P71">
            <v>0</v>
          </cell>
          <cell r="Q71">
            <v>1</v>
          </cell>
          <cell r="R71">
            <v>14</v>
          </cell>
          <cell r="S71">
            <v>8</v>
          </cell>
          <cell r="T71">
            <v>6</v>
          </cell>
          <cell r="U71">
            <v>7</v>
          </cell>
        </row>
        <row r="72">
          <cell r="B72" t="str">
            <v>32010010010D6</v>
          </cell>
          <cell r="C72" t="str">
            <v>Campus Santa Mônica</v>
          </cell>
          <cell r="D72" t="str">
            <v>Curso de Doutorado Acadêmico em Biocombustíveis (em associação)</v>
          </cell>
          <cell r="E72" t="str">
            <v>Doutorado</v>
          </cell>
          <cell r="F72" t="str">
            <v>Integral</v>
          </cell>
          <cell r="G72">
            <v>0</v>
          </cell>
          <cell r="H72">
            <v>2</v>
          </cell>
          <cell r="I72">
            <v>1</v>
          </cell>
          <cell r="J72">
            <v>1</v>
          </cell>
          <cell r="K72">
            <v>23</v>
          </cell>
          <cell r="L72">
            <v>23</v>
          </cell>
          <cell r="M72">
            <v>13</v>
          </cell>
          <cell r="N72">
            <v>12</v>
          </cell>
          <cell r="O72">
            <v>25</v>
          </cell>
          <cell r="P72">
            <v>1</v>
          </cell>
          <cell r="Q72">
            <v>1</v>
          </cell>
          <cell r="R72">
            <v>3</v>
          </cell>
          <cell r="S72">
            <v>2</v>
          </cell>
          <cell r="T72">
            <v>1</v>
          </cell>
          <cell r="U72">
            <v>2</v>
          </cell>
        </row>
        <row r="73">
          <cell r="B73" t="str">
            <v>32010010010M5</v>
          </cell>
          <cell r="C73" t="str">
            <v>Campus Santa Mônica</v>
          </cell>
          <cell r="D73" t="str">
            <v>Curso de Mestrado Acadêmico em Biocombustíveis (em associação)</v>
          </cell>
          <cell r="E73" t="str">
            <v>Mestrado</v>
          </cell>
          <cell r="F73" t="str">
            <v>Integral</v>
          </cell>
          <cell r="G73">
            <v>7</v>
          </cell>
          <cell r="H73">
            <v>2</v>
          </cell>
          <cell r="I73">
            <v>2</v>
          </cell>
          <cell r="J73">
            <v>7</v>
          </cell>
          <cell r="K73">
            <v>13</v>
          </cell>
          <cell r="L73">
            <v>15</v>
          </cell>
          <cell r="M73">
            <v>4</v>
          </cell>
          <cell r="N73">
            <v>11</v>
          </cell>
          <cell r="O73">
            <v>15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</v>
          </cell>
        </row>
        <row r="74">
          <cell r="B74" t="str">
            <v>32012012170M1</v>
          </cell>
          <cell r="C74" t="str">
            <v>Campus Educação Física/ESEBA</v>
          </cell>
          <cell r="D74" t="str">
            <v>Curso de Mestrado Acadêmico em Fisioterapia (em associação)</v>
          </cell>
          <cell r="E74" t="str">
            <v>Mestrado</v>
          </cell>
          <cell r="F74" t="str">
            <v>Matutino</v>
          </cell>
          <cell r="G74">
            <v>1</v>
          </cell>
          <cell r="H74">
            <v>2</v>
          </cell>
          <cell r="I74">
            <v>2</v>
          </cell>
          <cell r="J74">
            <v>1</v>
          </cell>
          <cell r="K74">
            <v>15</v>
          </cell>
          <cell r="L74">
            <v>14</v>
          </cell>
          <cell r="M74">
            <v>14</v>
          </cell>
          <cell r="N74">
            <v>3</v>
          </cell>
          <cell r="O74">
            <v>17</v>
          </cell>
          <cell r="P74">
            <v>0</v>
          </cell>
          <cell r="Q74">
            <v>0</v>
          </cell>
          <cell r="R74">
            <v>4</v>
          </cell>
          <cell r="S74">
            <v>2</v>
          </cell>
          <cell r="T74">
            <v>2</v>
          </cell>
          <cell r="U74">
            <v>1</v>
          </cell>
        </row>
        <row r="75">
          <cell r="B75" t="str">
            <v>33303002001F1</v>
          </cell>
          <cell r="C75" t="str">
            <v>Campus Umuarama</v>
          </cell>
          <cell r="D75" t="str">
            <v>Curso de Mestrado Profissional em Saúde da Família</v>
          </cell>
          <cell r="E75" t="str">
            <v>Mestrado</v>
          </cell>
          <cell r="F75" t="str">
            <v>Integral</v>
          </cell>
          <cell r="G75">
            <v>0</v>
          </cell>
          <cell r="H75">
            <v>10</v>
          </cell>
          <cell r="I75">
            <v>4</v>
          </cell>
          <cell r="J75">
            <v>6</v>
          </cell>
          <cell r="K75">
            <v>8</v>
          </cell>
          <cell r="L75">
            <v>13</v>
          </cell>
          <cell r="M75">
            <v>12</v>
          </cell>
          <cell r="N75">
            <v>5</v>
          </cell>
          <cell r="O75">
            <v>17</v>
          </cell>
          <cell r="P75">
            <v>0</v>
          </cell>
          <cell r="Q75">
            <v>0</v>
          </cell>
          <cell r="R75">
            <v>4</v>
          </cell>
          <cell r="S75">
            <v>4</v>
          </cell>
          <cell r="T75">
            <v>0</v>
          </cell>
          <cell r="U75">
            <v>1</v>
          </cell>
        </row>
        <row r="76">
          <cell r="B76" t="str">
            <v>41002016026F4</v>
          </cell>
          <cell r="C76" t="str">
            <v>Campus Santa Mônica</v>
          </cell>
          <cell r="D76" t="str">
            <v>Curso de Mestrado Profissional em Artes (em rede)</v>
          </cell>
          <cell r="E76" t="str">
            <v>Mestrado</v>
          </cell>
          <cell r="F76" t="str">
            <v>Integral</v>
          </cell>
          <cell r="G76">
            <v>12</v>
          </cell>
          <cell r="H76">
            <v>0</v>
          </cell>
          <cell r="I76">
            <v>7</v>
          </cell>
          <cell r="J76">
            <v>5</v>
          </cell>
          <cell r="K76">
            <v>30</v>
          </cell>
          <cell r="L76">
            <v>29</v>
          </cell>
          <cell r="M76">
            <v>16</v>
          </cell>
          <cell r="N76">
            <v>14</v>
          </cell>
          <cell r="O76">
            <v>30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9F5B3-BFD5-44A8-A185-8D0F2F6B97AD}">
  <dimension ref="A1:F16"/>
  <sheetViews>
    <sheetView showGridLines="0" tabSelected="1" workbookViewId="0">
      <selection activeCell="E4" sqref="E4"/>
    </sheetView>
  </sheetViews>
  <sheetFormatPr defaultColWidth="0" defaultRowHeight="15" zeroHeight="1" x14ac:dyDescent="0.25"/>
  <cols>
    <col min="1" max="6" width="9.140625" customWidth="1"/>
    <col min="7" max="16384" width="9.140625" hidden="1"/>
  </cols>
  <sheetData>
    <row r="1" spans="2:5" x14ac:dyDescent="0.25"/>
    <row r="2" spans="2:5" x14ac:dyDescent="0.25"/>
    <row r="3" spans="2:5" x14ac:dyDescent="0.25"/>
    <row r="4" spans="2:5" x14ac:dyDescent="0.25"/>
    <row r="5" spans="2:5" x14ac:dyDescent="0.25"/>
    <row r="6" spans="2:5" x14ac:dyDescent="0.25">
      <c r="B6" s="34" t="s">
        <v>238</v>
      </c>
      <c r="C6" s="35"/>
      <c r="D6" s="35"/>
      <c r="E6" s="36"/>
    </row>
    <row r="7" spans="2:5" x14ac:dyDescent="0.25"/>
    <row r="8" spans="2:5" x14ac:dyDescent="0.25">
      <c r="B8" s="31" t="s">
        <v>234</v>
      </c>
    </row>
    <row r="9" spans="2:5" x14ac:dyDescent="0.25">
      <c r="B9" s="31" t="s">
        <v>169</v>
      </c>
    </row>
    <row r="10" spans="2:5" x14ac:dyDescent="0.25">
      <c r="B10" s="31" t="s">
        <v>9</v>
      </c>
    </row>
    <row r="11" spans="2:5" x14ac:dyDescent="0.25">
      <c r="B11" s="31" t="s">
        <v>235</v>
      </c>
    </row>
    <row r="12" spans="2:5" x14ac:dyDescent="0.25">
      <c r="B12" s="31" t="s">
        <v>215</v>
      </c>
    </row>
    <row r="13" spans="2:5" x14ac:dyDescent="0.25">
      <c r="B13" s="31" t="s">
        <v>236</v>
      </c>
    </row>
    <row r="14" spans="2:5" x14ac:dyDescent="0.25">
      <c r="B14" s="31" t="s">
        <v>231</v>
      </c>
    </row>
    <row r="15" spans="2:5" x14ac:dyDescent="0.25">
      <c r="B15" s="31" t="s">
        <v>232</v>
      </c>
    </row>
    <row r="16" spans="2:5" x14ac:dyDescent="0.25"/>
  </sheetData>
  <mergeCells count="1">
    <mergeCell ref="B6:E6"/>
  </mergeCells>
  <hyperlinks>
    <hyperlink ref="B8" location="Consolidado!A1" display="Consolidado" xr:uid="{04BA3A25-F559-40D4-99E7-8F12AAA2526D}"/>
    <hyperlink ref="B9" location="Mestrado!A1" display="Mestrado" xr:uid="{01B4A3FB-1F1B-41D9-82EB-E01EB48BE16A}"/>
    <hyperlink ref="B10" location="Doutorado!A1" display="Doutorado" xr:uid="{69745293-3AA8-41AB-949F-7D4C9A145A5D}"/>
    <hyperlink ref="B11" location="'Perfil Mest. e Dout.'!A1" display="Perfil dos estudantes do Mestrado e Doutorado" xr:uid="{3CE18AE9-F7C4-409B-AAD1-3EF5720327F7}"/>
    <hyperlink ref="B12" location="'Pós-doutorado'!A1" display="Pós-doutorado" xr:uid="{33E241A3-200C-4892-8993-06E918CFFD21}"/>
    <hyperlink ref="B13" location="'Criação de Programas'!A1" display="Criação de Programas" xr:uid="{E40D537B-2162-4A9F-B751-DFE01EB36604}"/>
    <hyperlink ref="B14" location="Especialização!A1" display="Especialização" xr:uid="{5B2277C6-43CB-438C-9FC6-7E09A99F6A95}"/>
    <hyperlink ref="B15" location="'Perfil Especialização'!A1" display="Perfil dos estudantes da Especialização" xr:uid="{A732174B-AF27-4985-84F0-1428BFDD2518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9ABDE-E407-4700-AE57-C9FC9FA3674A}">
  <dimension ref="A1:I8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27.28515625" customWidth="1"/>
    <col min="3" max="4" width="9.140625" customWidth="1"/>
    <col min="5" max="5" width="19.42578125" customWidth="1"/>
    <col min="6" max="6" width="16.5703125" customWidth="1"/>
    <col min="7" max="7" width="9.140625" customWidth="1"/>
    <col min="8" max="8" width="22.28515625" customWidth="1"/>
    <col min="9" max="9" width="9.140625" customWidth="1"/>
    <col min="10" max="16384" width="9.140625" hidden="1"/>
  </cols>
  <sheetData>
    <row r="1" spans="1:8" x14ac:dyDescent="0.25">
      <c r="A1" s="31" t="s">
        <v>237</v>
      </c>
      <c r="B1" s="39" t="s">
        <v>12</v>
      </c>
      <c r="C1" s="39"/>
      <c r="D1" s="39"/>
      <c r="E1" s="39"/>
      <c r="F1" s="39"/>
      <c r="G1" s="39"/>
      <c r="H1" s="39"/>
    </row>
    <row r="2" spans="1:8" x14ac:dyDescent="0.25"/>
    <row r="3" spans="1:8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x14ac:dyDescent="0.25">
      <c r="B4" s="1" t="s">
        <v>7</v>
      </c>
      <c r="C4" s="32">
        <v>42</v>
      </c>
      <c r="D4" s="33">
        <v>1093</v>
      </c>
      <c r="E4" s="32">
        <v>689</v>
      </c>
      <c r="F4" s="33">
        <v>1968</v>
      </c>
      <c r="G4" s="32">
        <v>172</v>
      </c>
      <c r="H4" s="32">
        <v>487</v>
      </c>
    </row>
    <row r="5" spans="1:8" x14ac:dyDescent="0.25">
      <c r="B5" s="1" t="s">
        <v>8</v>
      </c>
      <c r="C5" s="32">
        <v>10</v>
      </c>
      <c r="D5" s="32">
        <v>198</v>
      </c>
      <c r="E5" s="32">
        <v>170</v>
      </c>
      <c r="F5" s="32">
        <v>438</v>
      </c>
      <c r="G5" s="32">
        <v>35</v>
      </c>
      <c r="H5" s="32">
        <v>57</v>
      </c>
    </row>
    <row r="6" spans="1:8" x14ac:dyDescent="0.25">
      <c r="B6" s="1" t="s">
        <v>9</v>
      </c>
      <c r="C6" s="32">
        <v>26</v>
      </c>
      <c r="D6" s="32">
        <v>524</v>
      </c>
      <c r="E6" s="32">
        <v>304</v>
      </c>
      <c r="F6" s="33">
        <v>1586</v>
      </c>
      <c r="G6" s="32">
        <v>53</v>
      </c>
      <c r="H6" s="32">
        <v>247</v>
      </c>
    </row>
    <row r="7" spans="1:8" x14ac:dyDescent="0.25">
      <c r="B7" s="37" t="s">
        <v>11</v>
      </c>
      <c r="C7" s="38"/>
      <c r="D7" s="2">
        <f>SUM(D4:D6)</f>
        <v>1815</v>
      </c>
      <c r="E7" s="2">
        <f>SUM(E4:E6)</f>
        <v>1163</v>
      </c>
      <c r="F7" s="2">
        <f>SUM(F4:F6)</f>
        <v>3992</v>
      </c>
      <c r="G7" s="2">
        <f>SUM(G4:G6)</f>
        <v>260</v>
      </c>
      <c r="H7" s="2">
        <f>SUM(H4:H6)</f>
        <v>791</v>
      </c>
    </row>
    <row r="8" spans="1:8" x14ac:dyDescent="0.25"/>
  </sheetData>
  <mergeCells count="2">
    <mergeCell ref="B7:C7"/>
    <mergeCell ref="B1:H1"/>
  </mergeCells>
  <hyperlinks>
    <hyperlink ref="A1" location="Menu!A1" display="Menu" xr:uid="{424407B9-F59E-4AE0-B4E2-940E68C0315D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3583-AF79-4118-9779-53B417C04668}">
  <dimension ref="A1:Q62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4.7109375" style="13" bestFit="1" customWidth="1"/>
    <col min="3" max="3" width="25.42578125" style="13" customWidth="1"/>
    <col min="4" max="4" width="13.140625" style="13" customWidth="1"/>
    <col min="5" max="5" width="44.85546875" style="13" customWidth="1"/>
    <col min="6" max="6" width="9.140625" style="13" customWidth="1"/>
    <col min="7" max="7" width="10" style="13" customWidth="1"/>
    <col min="8" max="10" width="9.140625" style="13" customWidth="1"/>
    <col min="11" max="11" width="12.5703125" style="13" bestFit="1" customWidth="1"/>
    <col min="12" max="12" width="9.28515625" style="13" bestFit="1" customWidth="1"/>
    <col min="13" max="13" width="9.140625" style="13" customWidth="1"/>
    <col min="14" max="14" width="11.140625" style="13" customWidth="1"/>
    <col min="15" max="15" width="11.7109375" style="13" customWidth="1"/>
    <col min="16" max="16" width="11" style="13" customWidth="1"/>
    <col min="17" max="17" width="9.140625" customWidth="1"/>
    <col min="18" max="16384" width="9.140625" hidden="1"/>
  </cols>
  <sheetData>
    <row r="1" spans="1:16" x14ac:dyDescent="0.25">
      <c r="A1" s="31" t="s">
        <v>237</v>
      </c>
      <c r="B1" s="39" t="s">
        <v>169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x14ac:dyDescent="0.25"/>
    <row r="3" spans="1:16" s="15" customFormat="1" ht="38.25" x14ac:dyDescent="0.25">
      <c r="B3" s="14" t="s">
        <v>13</v>
      </c>
      <c r="C3" s="14" t="s">
        <v>14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</v>
      </c>
      <c r="K3" s="14" t="s">
        <v>4</v>
      </c>
      <c r="L3" s="14" t="s">
        <v>21</v>
      </c>
      <c r="M3" s="14" t="s">
        <v>5</v>
      </c>
      <c r="N3" s="14" t="s">
        <v>22</v>
      </c>
      <c r="O3" s="14" t="s">
        <v>23</v>
      </c>
      <c r="P3" s="14" t="s">
        <v>24</v>
      </c>
    </row>
    <row r="4" spans="1:16" x14ac:dyDescent="0.25">
      <c r="B4" s="4" t="s">
        <v>25</v>
      </c>
      <c r="C4" s="8" t="s">
        <v>26</v>
      </c>
      <c r="D4" s="6" t="s">
        <v>27</v>
      </c>
      <c r="E4" s="7" t="s">
        <v>157</v>
      </c>
      <c r="F4" s="4" t="s">
        <v>28</v>
      </c>
      <c r="G4" s="4">
        <v>2017</v>
      </c>
      <c r="H4" s="4">
        <v>3</v>
      </c>
      <c r="I4" s="4" t="s">
        <v>29</v>
      </c>
      <c r="J4" s="4">
        <v>27</v>
      </c>
      <c r="K4" s="4">
        <f>VLOOKUP(B4,[1]Planilha1!$B$2:$O$76,14,0)</f>
        <v>17</v>
      </c>
      <c r="L4" s="4">
        <f>VLOOKUP(B4,[1]Planilha1!$B$2:$R$76,17,0)</f>
        <v>4</v>
      </c>
      <c r="M4" s="4">
        <f>VLOOKUP(B4,[1]Planilha1!$B$2:$U$76,20,0)</f>
        <v>1</v>
      </c>
      <c r="N4" s="4"/>
      <c r="O4" s="4"/>
      <c r="P4" s="4"/>
    </row>
    <row r="5" spans="1:16" x14ac:dyDescent="0.25">
      <c r="B5" s="4" t="s">
        <v>30</v>
      </c>
      <c r="C5" s="41" t="s">
        <v>31</v>
      </c>
      <c r="D5" s="6" t="s">
        <v>32</v>
      </c>
      <c r="E5" s="7" t="s">
        <v>33</v>
      </c>
      <c r="F5" s="4" t="s">
        <v>28</v>
      </c>
      <c r="G5" s="4">
        <v>2000</v>
      </c>
      <c r="H5" s="4">
        <v>4</v>
      </c>
      <c r="I5" s="4" t="s">
        <v>29</v>
      </c>
      <c r="J5" s="4">
        <v>39</v>
      </c>
      <c r="K5" s="4">
        <f>VLOOKUP(B5,[1]Planilha1!$B$2:$O$76,14,0)</f>
        <v>45</v>
      </c>
      <c r="L5" s="4">
        <f>VLOOKUP(B5,[1]Planilha1!$B$2:$R$76,17,0)</f>
        <v>12</v>
      </c>
      <c r="M5" s="4">
        <f>VLOOKUP(B5,[1]Planilha1!$B$2:$U$76,20,0)</f>
        <v>3</v>
      </c>
      <c r="N5" s="4">
        <v>14</v>
      </c>
      <c r="O5" s="4"/>
      <c r="P5" s="4">
        <v>4</v>
      </c>
    </row>
    <row r="6" spans="1:16" x14ac:dyDescent="0.25">
      <c r="B6" s="4" t="s">
        <v>34</v>
      </c>
      <c r="C6" s="41"/>
      <c r="D6" s="40" t="s">
        <v>35</v>
      </c>
      <c r="E6" s="7" t="s">
        <v>36</v>
      </c>
      <c r="F6" s="4" t="s">
        <v>28</v>
      </c>
      <c r="G6" s="4">
        <v>2007</v>
      </c>
      <c r="H6" s="4">
        <v>5</v>
      </c>
      <c r="I6" s="4" t="s">
        <v>37</v>
      </c>
      <c r="J6" s="4">
        <v>37</v>
      </c>
      <c r="K6" s="4">
        <f>VLOOKUP(B6,[1]Planilha1!$B$2:$O$76,14,0)</f>
        <v>71</v>
      </c>
      <c r="L6" s="4">
        <f>VLOOKUP(B6,[1]Planilha1!$B$2:$R$76,17,0)</f>
        <v>18</v>
      </c>
      <c r="M6" s="4">
        <f>VLOOKUP(B6,[1]Planilha1!$B$2:$U$76,20,0)</f>
        <v>3</v>
      </c>
      <c r="N6" s="4">
        <v>21</v>
      </c>
      <c r="O6" s="4"/>
      <c r="P6" s="4">
        <v>4</v>
      </c>
    </row>
    <row r="7" spans="1:16" x14ac:dyDescent="0.25">
      <c r="B7" s="4" t="s">
        <v>38</v>
      </c>
      <c r="C7" s="41"/>
      <c r="D7" s="40"/>
      <c r="E7" s="7" t="s">
        <v>39</v>
      </c>
      <c r="F7" s="4" t="s">
        <v>28</v>
      </c>
      <c r="G7" s="4">
        <v>2014</v>
      </c>
      <c r="H7" s="4">
        <v>3</v>
      </c>
      <c r="I7" s="4" t="s">
        <v>29</v>
      </c>
      <c r="J7" s="4">
        <v>16</v>
      </c>
      <c r="K7" s="4">
        <f>VLOOKUP(B7,[1]Planilha1!$B$2:$O$76,14,0)</f>
        <v>53</v>
      </c>
      <c r="L7" s="4">
        <f>VLOOKUP(B7,[1]Planilha1!$B$2:$R$76,17,0)</f>
        <v>14</v>
      </c>
      <c r="M7" s="4">
        <f>VLOOKUP(B7,[1]Planilha1!$B$2:$U$76,20,0)</f>
        <v>8</v>
      </c>
      <c r="N7" s="4">
        <v>5</v>
      </c>
      <c r="O7" s="4"/>
      <c r="P7" s="4">
        <v>3</v>
      </c>
    </row>
    <row r="8" spans="1:16" x14ac:dyDescent="0.25">
      <c r="B8" s="4" t="s">
        <v>40</v>
      </c>
      <c r="C8" s="8" t="s">
        <v>41</v>
      </c>
      <c r="D8" s="6" t="s">
        <v>35</v>
      </c>
      <c r="E8" s="7" t="s">
        <v>42</v>
      </c>
      <c r="F8" s="4" t="s">
        <v>28</v>
      </c>
      <c r="G8" s="4">
        <v>2019</v>
      </c>
      <c r="H8" s="4" t="s">
        <v>28</v>
      </c>
      <c r="I8" s="4" t="s">
        <v>37</v>
      </c>
      <c r="J8" s="4">
        <v>27</v>
      </c>
      <c r="K8" s="4">
        <f>VLOOKUP(B8,[1]Planilha1!$B$2:$O$76,14,0)</f>
        <v>44</v>
      </c>
      <c r="L8" s="4">
        <f>VLOOKUP(B8,[1]Planilha1!$B$2:$R$76,17,0)</f>
        <v>14</v>
      </c>
      <c r="M8" s="4">
        <f>VLOOKUP(B8,[1]Planilha1!$B$2:$U$76,20,0)</f>
        <v>7</v>
      </c>
      <c r="N8" s="4">
        <v>4</v>
      </c>
      <c r="O8" s="4"/>
      <c r="P8" s="4">
        <v>3</v>
      </c>
    </row>
    <row r="9" spans="1:16" x14ac:dyDescent="0.25">
      <c r="B9" s="4" t="s">
        <v>43</v>
      </c>
      <c r="C9" s="41" t="s">
        <v>44</v>
      </c>
      <c r="D9" s="6" t="s">
        <v>45</v>
      </c>
      <c r="E9" s="7" t="s">
        <v>46</v>
      </c>
      <c r="F9" s="4" t="s">
        <v>28</v>
      </c>
      <c r="G9" s="4">
        <v>2017</v>
      </c>
      <c r="H9" s="4">
        <v>3</v>
      </c>
      <c r="I9" s="4" t="s">
        <v>29</v>
      </c>
      <c r="J9" s="4">
        <v>22</v>
      </c>
      <c r="K9" s="4">
        <f>VLOOKUP(B9,[1]Planilha1!$B$2:$O$76,14,0)</f>
        <v>42</v>
      </c>
      <c r="L9" s="4">
        <f>VLOOKUP(B9,[1]Planilha1!$B$2:$R$76,17,0)</f>
        <v>7</v>
      </c>
      <c r="M9" s="4">
        <f>VLOOKUP(B9,[1]Planilha1!$B$2:$U$76,20,0)</f>
        <v>7</v>
      </c>
      <c r="N9" s="4">
        <v>4</v>
      </c>
      <c r="O9" s="4"/>
      <c r="P9" s="4">
        <v>3</v>
      </c>
    </row>
    <row r="10" spans="1:16" x14ac:dyDescent="0.25">
      <c r="B10" s="4" t="s">
        <v>47</v>
      </c>
      <c r="C10" s="41"/>
      <c r="D10" s="6" t="s">
        <v>48</v>
      </c>
      <c r="E10" s="7" t="s">
        <v>49</v>
      </c>
      <c r="F10" s="4" t="s">
        <v>28</v>
      </c>
      <c r="G10" s="4">
        <v>2017</v>
      </c>
      <c r="H10" s="4">
        <v>3</v>
      </c>
      <c r="I10" s="4" t="s">
        <v>29</v>
      </c>
      <c r="J10" s="4">
        <v>6</v>
      </c>
      <c r="K10" s="4">
        <f>VLOOKUP(B10,[1]Planilha1!$B$2:$O$76,14,0)</f>
        <v>20</v>
      </c>
      <c r="L10" s="4">
        <f>VLOOKUP(B10,[1]Planilha1!$B$2:$R$76,17,0)</f>
        <v>5</v>
      </c>
      <c r="M10" s="4">
        <f>VLOOKUP(B10,[1]Planilha1!$B$2:$U$76,20,0)</f>
        <v>0</v>
      </c>
      <c r="N10" s="4">
        <v>5</v>
      </c>
      <c r="O10" s="4"/>
      <c r="P10" s="4">
        <v>3</v>
      </c>
    </row>
    <row r="11" spans="1:16" x14ac:dyDescent="0.25">
      <c r="B11" s="4" t="s">
        <v>50</v>
      </c>
      <c r="C11" s="8" t="s">
        <v>51</v>
      </c>
      <c r="D11" s="6" t="s">
        <v>52</v>
      </c>
      <c r="E11" s="7" t="s">
        <v>53</v>
      </c>
      <c r="F11" s="4" t="s">
        <v>28</v>
      </c>
      <c r="G11" s="4">
        <v>2015</v>
      </c>
      <c r="H11" s="4">
        <v>3</v>
      </c>
      <c r="I11" s="4" t="s">
        <v>29</v>
      </c>
      <c r="J11" s="4">
        <v>17</v>
      </c>
      <c r="K11" s="4">
        <f>VLOOKUP(B11,[1]Planilha1!$B$2:$O$76,14,0)</f>
        <v>45</v>
      </c>
      <c r="L11" s="4">
        <f>VLOOKUP(B11,[1]Planilha1!$B$2:$R$76,17,0)</f>
        <v>4</v>
      </c>
      <c r="M11" s="4">
        <f>VLOOKUP(B11,[1]Planilha1!$B$2:$U$76,20,0)</f>
        <v>2</v>
      </c>
      <c r="N11" s="4"/>
      <c r="O11" s="4"/>
      <c r="P11" s="4">
        <v>3</v>
      </c>
    </row>
    <row r="12" spans="1:16" x14ac:dyDescent="0.25">
      <c r="B12" s="4" t="s">
        <v>54</v>
      </c>
      <c r="C12" s="41" t="s">
        <v>55</v>
      </c>
      <c r="D12" s="40" t="s">
        <v>56</v>
      </c>
      <c r="E12" s="7" t="s">
        <v>57</v>
      </c>
      <c r="F12" s="4" t="s">
        <v>28</v>
      </c>
      <c r="G12" s="4">
        <v>1989</v>
      </c>
      <c r="H12" s="4">
        <v>5</v>
      </c>
      <c r="I12" s="4" t="s">
        <v>29</v>
      </c>
      <c r="J12" s="4">
        <v>54</v>
      </c>
      <c r="K12" s="4">
        <f>VLOOKUP(B12,[1]Planilha1!$B$2:$O$76,14,0)</f>
        <v>127</v>
      </c>
      <c r="L12" s="4">
        <f>VLOOKUP(B12,[1]Planilha1!$B$2:$R$76,17,0)</f>
        <v>30</v>
      </c>
      <c r="M12" s="4">
        <f>VLOOKUP(B12,[1]Planilha1!$B$2:$U$76,20,0)</f>
        <v>5</v>
      </c>
      <c r="N12" s="4">
        <v>21</v>
      </c>
      <c r="O12" s="4"/>
      <c r="P12" s="4">
        <v>4</v>
      </c>
    </row>
    <row r="13" spans="1:16" x14ac:dyDescent="0.25">
      <c r="B13" s="4" t="s">
        <v>58</v>
      </c>
      <c r="C13" s="41"/>
      <c r="D13" s="40"/>
      <c r="E13" s="7" t="s">
        <v>59</v>
      </c>
      <c r="F13" s="4" t="s">
        <v>60</v>
      </c>
      <c r="G13" s="4">
        <v>2013</v>
      </c>
      <c r="H13" s="4">
        <v>4</v>
      </c>
      <c r="I13" s="4" t="s">
        <v>29</v>
      </c>
      <c r="J13" s="4">
        <v>20</v>
      </c>
      <c r="K13" s="4">
        <f>VLOOKUP(B13,[1]Planilha1!$B$2:$O$76,14,0)</f>
        <v>41</v>
      </c>
      <c r="L13" s="4">
        <f>VLOOKUP(B13,[1]Planilha1!$B$2:$R$76,17,0)</f>
        <v>9</v>
      </c>
      <c r="M13" s="4">
        <f>VLOOKUP(B13,[1]Planilha1!$B$2:$U$76,20,0)</f>
        <v>3</v>
      </c>
      <c r="N13" s="4"/>
      <c r="O13" s="4"/>
      <c r="P13" s="4"/>
    </row>
    <row r="14" spans="1:16" x14ac:dyDescent="0.25">
      <c r="B14" s="4" t="s">
        <v>61</v>
      </c>
      <c r="C14" s="41"/>
      <c r="D14" s="6" t="s">
        <v>62</v>
      </c>
      <c r="E14" s="7" t="s">
        <v>63</v>
      </c>
      <c r="F14" s="4" t="s">
        <v>28</v>
      </c>
      <c r="G14" s="4">
        <v>2013</v>
      </c>
      <c r="H14" s="4">
        <v>4</v>
      </c>
      <c r="I14" s="4" t="s">
        <v>29</v>
      </c>
      <c r="J14" s="4">
        <v>20</v>
      </c>
      <c r="K14" s="4">
        <f>VLOOKUP(B14,[1]Planilha1!$B$2:$O$76,14,0)</f>
        <v>43</v>
      </c>
      <c r="L14" s="4">
        <f>VLOOKUP(B14,[1]Planilha1!$B$2:$R$76,17,0)</f>
        <v>14</v>
      </c>
      <c r="M14" s="4">
        <f>VLOOKUP(B14,[1]Planilha1!$B$2:$U$76,20,0)</f>
        <v>6</v>
      </c>
      <c r="N14" s="4">
        <v>10</v>
      </c>
      <c r="O14" s="4"/>
      <c r="P14" s="4">
        <v>3</v>
      </c>
    </row>
    <row r="15" spans="1:16" x14ac:dyDescent="0.25">
      <c r="B15" s="4" t="s">
        <v>64</v>
      </c>
      <c r="C15" s="41"/>
      <c r="D15" s="6" t="s">
        <v>65</v>
      </c>
      <c r="E15" s="7" t="s">
        <v>66</v>
      </c>
      <c r="F15" s="4" t="s">
        <v>28</v>
      </c>
      <c r="G15" s="4">
        <v>2000</v>
      </c>
      <c r="H15" s="4">
        <v>4</v>
      </c>
      <c r="I15" s="4" t="s">
        <v>37</v>
      </c>
      <c r="J15" s="4">
        <v>111</v>
      </c>
      <c r="K15" s="4">
        <f>VLOOKUP(B15,[1]Planilha1!$B$2:$O$76,14,0)</f>
        <v>107</v>
      </c>
      <c r="L15" s="4">
        <f>VLOOKUP(B15,[1]Planilha1!$B$2:$R$76,17,0)</f>
        <v>8</v>
      </c>
      <c r="M15" s="4">
        <f>VLOOKUP(B15,[1]Planilha1!$B$2:$U$76,20,0)</f>
        <v>44</v>
      </c>
      <c r="N15" s="4">
        <v>11</v>
      </c>
      <c r="O15" s="4"/>
      <c r="P15" s="4">
        <v>4</v>
      </c>
    </row>
    <row r="16" spans="1:16" x14ac:dyDescent="0.25">
      <c r="B16" s="4" t="s">
        <v>67</v>
      </c>
      <c r="C16" s="41"/>
      <c r="D16" s="6" t="s">
        <v>68</v>
      </c>
      <c r="E16" s="7" t="s">
        <v>69</v>
      </c>
      <c r="F16" s="4" t="s">
        <v>28</v>
      </c>
      <c r="G16" s="4">
        <v>2009</v>
      </c>
      <c r="H16" s="4">
        <v>3</v>
      </c>
      <c r="I16" s="4" t="s">
        <v>29</v>
      </c>
      <c r="J16" s="4">
        <v>20</v>
      </c>
      <c r="K16" s="4">
        <f>VLOOKUP(B16,[1]Planilha1!$B$2:$O$76,14,0)</f>
        <v>60</v>
      </c>
      <c r="L16" s="4">
        <f>VLOOKUP(B16,[1]Planilha1!$B$2:$R$76,17,0)</f>
        <v>15</v>
      </c>
      <c r="M16" s="4">
        <f>VLOOKUP(B16,[1]Planilha1!$B$2:$U$76,20,0)</f>
        <v>0</v>
      </c>
      <c r="N16" s="4">
        <v>0</v>
      </c>
      <c r="O16" s="4">
        <v>3</v>
      </c>
      <c r="P16" s="4">
        <v>3</v>
      </c>
    </row>
    <row r="17" spans="2:16" x14ac:dyDescent="0.25">
      <c r="B17" s="4" t="s">
        <v>70</v>
      </c>
      <c r="C17" s="41"/>
      <c r="D17" s="40" t="s">
        <v>71</v>
      </c>
      <c r="E17" s="7" t="s">
        <v>72</v>
      </c>
      <c r="F17" s="4" t="s">
        <v>28</v>
      </c>
      <c r="G17" s="4">
        <v>2003</v>
      </c>
      <c r="H17" s="4">
        <v>4</v>
      </c>
      <c r="I17" s="4" t="s">
        <v>29</v>
      </c>
      <c r="J17" s="4">
        <v>20</v>
      </c>
      <c r="K17" s="4">
        <f>VLOOKUP(B17,[1]Planilha1!$B$2:$O$76,14,0)</f>
        <v>31</v>
      </c>
      <c r="L17" s="4">
        <f>VLOOKUP(B17,[1]Planilha1!$B$2:$R$76,17,0)</f>
        <v>6</v>
      </c>
      <c r="M17" s="4">
        <f>VLOOKUP(B17,[1]Planilha1!$B$2:$U$76,20,0)</f>
        <v>2</v>
      </c>
      <c r="N17" s="4">
        <v>10</v>
      </c>
      <c r="O17" s="4"/>
      <c r="P17" s="4">
        <v>4</v>
      </c>
    </row>
    <row r="18" spans="2:16" x14ac:dyDescent="0.25">
      <c r="B18" s="4" t="s">
        <v>73</v>
      </c>
      <c r="C18" s="41"/>
      <c r="D18" s="40"/>
      <c r="E18" s="7" t="s">
        <v>74</v>
      </c>
      <c r="F18" s="4" t="s">
        <v>60</v>
      </c>
      <c r="G18" s="4">
        <v>2015</v>
      </c>
      <c r="H18" s="4">
        <v>3</v>
      </c>
      <c r="I18" s="4" t="s">
        <v>29</v>
      </c>
      <c r="J18" s="4">
        <v>24</v>
      </c>
      <c r="K18" s="4">
        <f>VLOOKUP(B18,[1]Planilha1!$B$2:$O$76,14,0)</f>
        <v>41</v>
      </c>
      <c r="L18" s="4">
        <f>VLOOKUP(B18,[1]Planilha1!$B$2:$R$76,17,0)</f>
        <v>0</v>
      </c>
      <c r="M18" s="4">
        <f>VLOOKUP(B18,[1]Planilha1!$B$2:$U$76,20,0)</f>
        <v>13</v>
      </c>
      <c r="N18" s="4"/>
      <c r="O18" s="4"/>
      <c r="P18" s="4"/>
    </row>
    <row r="19" spans="2:16" x14ac:dyDescent="0.25">
      <c r="B19" s="4" t="s">
        <v>75</v>
      </c>
      <c r="C19" s="41"/>
      <c r="D19" s="40" t="s">
        <v>76</v>
      </c>
      <c r="E19" s="7" t="s">
        <v>77</v>
      </c>
      <c r="F19" s="4" t="s">
        <v>28</v>
      </c>
      <c r="G19" s="4">
        <v>2006</v>
      </c>
      <c r="H19" s="4">
        <v>4</v>
      </c>
      <c r="I19" s="4" t="s">
        <v>37</v>
      </c>
      <c r="J19" s="4">
        <v>50</v>
      </c>
      <c r="K19" s="4">
        <f>VLOOKUP(B19,[1]Planilha1!$B$2:$O$76,14,0)</f>
        <v>25</v>
      </c>
      <c r="L19" s="4">
        <f>VLOOKUP(B19,[1]Planilha1!$B$2:$R$76,17,0)</f>
        <v>7</v>
      </c>
      <c r="M19" s="4">
        <f>VLOOKUP(B19,[1]Planilha1!$B$2:$U$76,20,0)</f>
        <v>5</v>
      </c>
      <c r="N19" s="4">
        <v>11</v>
      </c>
      <c r="O19" s="4"/>
      <c r="P19" s="4">
        <v>3</v>
      </c>
    </row>
    <row r="20" spans="2:16" x14ac:dyDescent="0.25">
      <c r="B20" s="4" t="s">
        <v>78</v>
      </c>
      <c r="C20" s="41"/>
      <c r="D20" s="40"/>
      <c r="E20" s="7" t="s">
        <v>158</v>
      </c>
      <c r="F20" s="4" t="s">
        <v>60</v>
      </c>
      <c r="G20" s="4">
        <v>2019</v>
      </c>
      <c r="H20" s="4">
        <v>5</v>
      </c>
      <c r="I20" s="4" t="s">
        <v>29</v>
      </c>
      <c r="J20" s="4">
        <v>15</v>
      </c>
      <c r="K20" s="4">
        <f>VLOOKUP(B20,[1]Planilha1!$B$2:$O$76,14,0)</f>
        <v>26</v>
      </c>
      <c r="L20" s="4">
        <f>VLOOKUP(B20,[1]Planilha1!$B$2:$R$76,17,0)</f>
        <v>3</v>
      </c>
      <c r="M20" s="4">
        <f>VLOOKUP(B20,[1]Planilha1!$B$2:$U$76,20,0)</f>
        <v>7</v>
      </c>
      <c r="N20" s="4"/>
      <c r="O20" s="4"/>
      <c r="P20" s="4"/>
    </row>
    <row r="21" spans="2:16" x14ac:dyDescent="0.25">
      <c r="B21" s="4" t="s">
        <v>79</v>
      </c>
      <c r="C21" s="41"/>
      <c r="D21" s="6" t="s">
        <v>80</v>
      </c>
      <c r="E21" s="7" t="s">
        <v>81</v>
      </c>
      <c r="F21" s="4" t="s">
        <v>28</v>
      </c>
      <c r="G21" s="4">
        <v>2013</v>
      </c>
      <c r="H21" s="4">
        <v>3</v>
      </c>
      <c r="I21" s="4" t="s">
        <v>29</v>
      </c>
      <c r="J21" s="4">
        <v>20</v>
      </c>
      <c r="K21" s="4">
        <f>VLOOKUP(B21,[1]Planilha1!$B$2:$O$76,14,0)</f>
        <v>46</v>
      </c>
      <c r="L21" s="4">
        <f>VLOOKUP(B21,[1]Planilha1!$B$2:$R$76,17,0)</f>
        <v>8</v>
      </c>
      <c r="M21" s="4">
        <f>VLOOKUP(B21,[1]Planilha1!$B$2:$U$76,20,0)</f>
        <v>4</v>
      </c>
      <c r="N21" s="4">
        <v>5</v>
      </c>
      <c r="O21" s="4"/>
      <c r="P21" s="4">
        <v>3</v>
      </c>
    </row>
    <row r="22" spans="2:16" x14ac:dyDescent="0.25">
      <c r="B22" s="4" t="s">
        <v>82</v>
      </c>
      <c r="C22" s="41"/>
      <c r="D22" s="6" t="s">
        <v>83</v>
      </c>
      <c r="E22" s="7" t="s">
        <v>84</v>
      </c>
      <c r="F22" s="4" t="s">
        <v>28</v>
      </c>
      <c r="G22" s="4">
        <v>2002</v>
      </c>
      <c r="H22" s="4">
        <v>3</v>
      </c>
      <c r="I22" s="4" t="s">
        <v>29</v>
      </c>
      <c r="J22" s="4">
        <v>13</v>
      </c>
      <c r="K22" s="4">
        <f>VLOOKUP(B22,[1]Planilha1!$B$2:$O$76,14,0)</f>
        <v>55</v>
      </c>
      <c r="L22" s="4">
        <f>VLOOKUP(B22,[1]Planilha1!$B$2:$R$76,17,0)</f>
        <v>12</v>
      </c>
      <c r="M22" s="4">
        <f>VLOOKUP(B22,[1]Planilha1!$B$2:$U$76,20,0)</f>
        <v>8</v>
      </c>
      <c r="N22" s="4"/>
      <c r="O22" s="4"/>
      <c r="P22" s="4">
        <v>3</v>
      </c>
    </row>
    <row r="23" spans="2:16" x14ac:dyDescent="0.25">
      <c r="B23" s="4" t="s">
        <v>85</v>
      </c>
      <c r="C23" s="41"/>
      <c r="D23" s="40" t="s">
        <v>86</v>
      </c>
      <c r="E23" s="7" t="s">
        <v>87</v>
      </c>
      <c r="F23" s="4" t="s">
        <v>28</v>
      </c>
      <c r="G23" s="4">
        <v>2013</v>
      </c>
      <c r="H23" s="4">
        <v>4</v>
      </c>
      <c r="I23" s="4" t="s">
        <v>29</v>
      </c>
      <c r="J23" s="4">
        <v>13</v>
      </c>
      <c r="K23" s="4">
        <f>VLOOKUP(B23,[1]Planilha1!$B$2:$O$76,14,0)</f>
        <v>51</v>
      </c>
      <c r="L23" s="4">
        <f>VLOOKUP(B23,[1]Planilha1!$B$2:$R$76,17,0)</f>
        <v>12</v>
      </c>
      <c r="M23" s="4">
        <f>VLOOKUP(B23,[1]Planilha1!$B$2:$U$76,20,0)</f>
        <v>8</v>
      </c>
      <c r="N23" s="4">
        <v>9</v>
      </c>
      <c r="O23" s="4"/>
      <c r="P23" s="4">
        <v>3</v>
      </c>
    </row>
    <row r="24" spans="2:16" x14ac:dyDescent="0.25">
      <c r="B24" s="4" t="s">
        <v>88</v>
      </c>
      <c r="C24" s="41"/>
      <c r="D24" s="40"/>
      <c r="E24" s="7" t="s">
        <v>89</v>
      </c>
      <c r="F24" s="4" t="s">
        <v>28</v>
      </c>
      <c r="G24" s="4">
        <v>1985</v>
      </c>
      <c r="H24" s="4">
        <v>5</v>
      </c>
      <c r="I24" s="4" t="s">
        <v>37</v>
      </c>
      <c r="J24" s="4">
        <v>40</v>
      </c>
      <c r="K24" s="4">
        <f>VLOOKUP(B24,[1]Planilha1!$B$2:$O$76,14,0)</f>
        <v>50</v>
      </c>
      <c r="L24" s="4">
        <f>VLOOKUP(B24,[1]Planilha1!$B$2:$R$76,17,0)</f>
        <v>17</v>
      </c>
      <c r="M24" s="4">
        <f>VLOOKUP(B24,[1]Planilha1!$B$2:$U$76,20,0)</f>
        <v>20</v>
      </c>
      <c r="N24" s="4">
        <v>15</v>
      </c>
      <c r="O24" s="4"/>
      <c r="P24" s="4">
        <v>3</v>
      </c>
    </row>
    <row r="25" spans="2:16" x14ac:dyDescent="0.25">
      <c r="B25" s="4" t="s">
        <v>90</v>
      </c>
      <c r="C25" s="41"/>
      <c r="D25" s="6" t="s">
        <v>91</v>
      </c>
      <c r="E25" s="7" t="s">
        <v>164</v>
      </c>
      <c r="F25" s="4" t="s">
        <v>28</v>
      </c>
      <c r="G25" s="4">
        <v>1985</v>
      </c>
      <c r="H25" s="4">
        <v>7</v>
      </c>
      <c r="I25" s="4" t="s">
        <v>29</v>
      </c>
      <c r="J25" s="4">
        <v>20</v>
      </c>
      <c r="K25" s="4">
        <f>VLOOKUP(B25,[1]Planilha1!$B$2:$O$76,14,0)</f>
        <v>65</v>
      </c>
      <c r="L25" s="4">
        <f>VLOOKUP(B25,[1]Planilha1!$B$2:$R$76,17,0)</f>
        <v>23</v>
      </c>
      <c r="M25" s="4">
        <f>VLOOKUP(B25,[1]Planilha1!$B$2:$U$76,20,0)</f>
        <v>7</v>
      </c>
      <c r="N25" s="4">
        <v>23</v>
      </c>
      <c r="O25" s="4"/>
      <c r="P25" s="4">
        <v>6</v>
      </c>
    </row>
    <row r="26" spans="2:16" x14ac:dyDescent="0.25">
      <c r="B26" s="4" t="s">
        <v>92</v>
      </c>
      <c r="C26" s="41"/>
      <c r="D26" s="6" t="s">
        <v>45</v>
      </c>
      <c r="E26" s="7" t="s">
        <v>165</v>
      </c>
      <c r="F26" s="4" t="s">
        <v>28</v>
      </c>
      <c r="G26" s="4">
        <v>1994</v>
      </c>
      <c r="H26" s="4">
        <v>6</v>
      </c>
      <c r="I26" s="4" t="s">
        <v>29</v>
      </c>
      <c r="J26" s="4">
        <v>20</v>
      </c>
      <c r="K26" s="4">
        <f>VLOOKUP(B26,[1]Planilha1!$B$2:$O$76,14,0)</f>
        <v>39</v>
      </c>
      <c r="L26" s="4">
        <f>VLOOKUP(B26,[1]Planilha1!$B$2:$R$76,17,0)</f>
        <v>11</v>
      </c>
      <c r="M26" s="4">
        <f>VLOOKUP(B26,[1]Planilha1!$B$2:$U$76,20,0)</f>
        <v>0</v>
      </c>
      <c r="N26" s="4">
        <v>16</v>
      </c>
      <c r="O26" s="4"/>
      <c r="P26" s="4">
        <v>6</v>
      </c>
    </row>
    <row r="27" spans="2:16" x14ac:dyDescent="0.25">
      <c r="B27" s="4" t="s">
        <v>93</v>
      </c>
      <c r="C27" s="41" t="s">
        <v>55</v>
      </c>
      <c r="D27" s="42" t="s">
        <v>94</v>
      </c>
      <c r="E27" s="7" t="s">
        <v>159</v>
      </c>
      <c r="F27" s="4" t="s">
        <v>60</v>
      </c>
      <c r="G27" s="4">
        <v>2014</v>
      </c>
      <c r="H27" s="4">
        <v>4</v>
      </c>
      <c r="I27" s="4" t="s">
        <v>29</v>
      </c>
      <c r="J27" s="4">
        <v>20</v>
      </c>
      <c r="K27" s="4">
        <f>VLOOKUP(B27,[1]Planilha1!$B$2:$O$76,14,0)</f>
        <v>30</v>
      </c>
      <c r="L27" s="4">
        <f>VLOOKUP(B27,[1]Planilha1!$B$2:$R$76,17,0)</f>
        <v>1</v>
      </c>
      <c r="M27" s="4">
        <f>VLOOKUP(B27,[1]Planilha1!$B$2:$U$76,20,0)</f>
        <v>1</v>
      </c>
      <c r="N27" s="4"/>
      <c r="O27" s="4"/>
      <c r="P27" s="4"/>
    </row>
    <row r="28" spans="2:16" x14ac:dyDescent="0.25">
      <c r="B28" s="4" t="s">
        <v>95</v>
      </c>
      <c r="C28" s="41"/>
      <c r="D28" s="42"/>
      <c r="E28" s="7" t="s">
        <v>96</v>
      </c>
      <c r="F28" s="4" t="s">
        <v>28</v>
      </c>
      <c r="G28" s="4">
        <v>2016</v>
      </c>
      <c r="H28" s="4">
        <v>3</v>
      </c>
      <c r="I28" s="4" t="s">
        <v>29</v>
      </c>
      <c r="J28" s="4">
        <v>23</v>
      </c>
      <c r="K28" s="4">
        <f>VLOOKUP(B28,[1]Planilha1!$B$2:$O$76,14,0)</f>
        <v>51</v>
      </c>
      <c r="L28" s="4">
        <f>VLOOKUP(B28,[1]Planilha1!$B$2:$R$76,17,0)</f>
        <v>6</v>
      </c>
      <c r="M28" s="4">
        <f>VLOOKUP(B28,[1]Planilha1!$B$2:$U$76,20,0)</f>
        <v>0</v>
      </c>
      <c r="N28" s="4">
        <v>5</v>
      </c>
      <c r="O28" s="4"/>
      <c r="P28" s="4">
        <v>3</v>
      </c>
    </row>
    <row r="29" spans="2:16" x14ac:dyDescent="0.25">
      <c r="B29" s="4" t="s">
        <v>97</v>
      </c>
      <c r="C29" s="41"/>
      <c r="D29" s="42"/>
      <c r="E29" s="7" t="s">
        <v>98</v>
      </c>
      <c r="F29" s="4" t="s">
        <v>28</v>
      </c>
      <c r="G29" s="4">
        <v>2015</v>
      </c>
      <c r="H29" s="4">
        <v>3</v>
      </c>
      <c r="I29" s="4" t="s">
        <v>29</v>
      </c>
      <c r="J29" s="4">
        <v>15</v>
      </c>
      <c r="K29" s="4">
        <f>VLOOKUP(B29,[1]Planilha1!$B$2:$O$76,14,0)</f>
        <v>30</v>
      </c>
      <c r="L29" s="4">
        <f>VLOOKUP(B29,[1]Planilha1!$B$2:$R$76,17,0)</f>
        <v>7</v>
      </c>
      <c r="M29" s="4">
        <f>VLOOKUP(B29,[1]Planilha1!$B$2:$U$76,20,0)</f>
        <v>0</v>
      </c>
      <c r="N29" s="4">
        <v>4</v>
      </c>
      <c r="O29" s="4"/>
      <c r="P29" s="4">
        <v>3</v>
      </c>
    </row>
    <row r="30" spans="2:16" x14ac:dyDescent="0.25">
      <c r="B30" s="4" t="s">
        <v>99</v>
      </c>
      <c r="C30" s="41"/>
      <c r="D30" s="40" t="s">
        <v>100</v>
      </c>
      <c r="E30" s="7" t="s">
        <v>101</v>
      </c>
      <c r="F30" s="4" t="s">
        <v>28</v>
      </c>
      <c r="G30" s="4">
        <v>1996</v>
      </c>
      <c r="H30" s="4">
        <v>4</v>
      </c>
      <c r="I30" s="4" t="s">
        <v>29</v>
      </c>
      <c r="J30" s="4">
        <v>15</v>
      </c>
      <c r="K30" s="4">
        <f>VLOOKUP(B30,[1]Planilha1!$B$2:$O$76,14,0)</f>
        <v>28</v>
      </c>
      <c r="L30" s="4">
        <f>VLOOKUP(B30,[1]Planilha1!$B$2:$R$76,17,0)</f>
        <v>11</v>
      </c>
      <c r="M30" s="4">
        <f>VLOOKUP(B30,[1]Planilha1!$B$2:$U$76,20,0)</f>
        <v>3</v>
      </c>
      <c r="N30" s="4">
        <v>11</v>
      </c>
      <c r="O30" s="4"/>
      <c r="P30" s="4">
        <v>4</v>
      </c>
    </row>
    <row r="31" spans="2:16" x14ac:dyDescent="0.25">
      <c r="B31" s="4" t="s">
        <v>102</v>
      </c>
      <c r="C31" s="41"/>
      <c r="D31" s="40"/>
      <c r="E31" s="7" t="s">
        <v>103</v>
      </c>
      <c r="F31" s="4" t="s">
        <v>28</v>
      </c>
      <c r="G31" s="4">
        <v>2015</v>
      </c>
      <c r="H31" s="4">
        <v>3</v>
      </c>
      <c r="I31" s="4" t="s">
        <v>29</v>
      </c>
      <c r="J31" s="4">
        <v>20</v>
      </c>
      <c r="K31" s="4">
        <f>VLOOKUP(B31,[1]Planilha1!$B$2:$O$76,14,0)</f>
        <v>40</v>
      </c>
      <c r="L31" s="4">
        <f>VLOOKUP(B31,[1]Planilha1!$B$2:$R$76,17,0)</f>
        <v>9</v>
      </c>
      <c r="M31" s="4">
        <f>VLOOKUP(B31,[1]Planilha1!$B$2:$U$76,20,0)</f>
        <v>6</v>
      </c>
      <c r="N31" s="4">
        <v>5</v>
      </c>
      <c r="O31" s="4"/>
      <c r="P31" s="4">
        <v>3</v>
      </c>
    </row>
    <row r="32" spans="2:16" x14ac:dyDescent="0.25">
      <c r="B32" s="4" t="s">
        <v>104</v>
      </c>
      <c r="C32" s="41"/>
      <c r="D32" s="6" t="s">
        <v>105</v>
      </c>
      <c r="E32" s="7" t="s">
        <v>106</v>
      </c>
      <c r="F32" s="4" t="s">
        <v>28</v>
      </c>
      <c r="G32" s="4">
        <v>2007</v>
      </c>
      <c r="H32" s="4">
        <v>4</v>
      </c>
      <c r="I32" s="4" t="s">
        <v>29</v>
      </c>
      <c r="J32" s="4">
        <v>20</v>
      </c>
      <c r="K32" s="4">
        <f>VLOOKUP(B32,[1]Planilha1!$B$2:$O$76,14,0)</f>
        <v>43</v>
      </c>
      <c r="L32" s="4">
        <f>VLOOKUP(B32,[1]Planilha1!$B$2:$R$76,17,0)</f>
        <v>11</v>
      </c>
      <c r="M32" s="4">
        <f>VLOOKUP(B32,[1]Planilha1!$B$2:$U$76,20,0)</f>
        <v>0</v>
      </c>
      <c r="N32" s="4"/>
      <c r="O32" s="4"/>
      <c r="P32" s="4">
        <v>4</v>
      </c>
    </row>
    <row r="33" spans="2:16" x14ac:dyDescent="0.25">
      <c r="B33" s="4" t="s">
        <v>107</v>
      </c>
      <c r="C33" s="41"/>
      <c r="D33" s="40" t="s">
        <v>108</v>
      </c>
      <c r="E33" s="7" t="s">
        <v>53</v>
      </c>
      <c r="F33" s="4" t="s">
        <v>28</v>
      </c>
      <c r="G33" s="4">
        <v>1998</v>
      </c>
      <c r="H33" s="4">
        <v>5</v>
      </c>
      <c r="I33" s="4" t="s">
        <v>29</v>
      </c>
      <c r="J33" s="4">
        <v>22</v>
      </c>
      <c r="K33" s="4">
        <f>VLOOKUP(B33,[1]Planilha1!$B$2:$O$76,14,0)</f>
        <v>46</v>
      </c>
      <c r="L33" s="4">
        <f>VLOOKUP(B33,[1]Planilha1!$B$2:$R$76,17,0)</f>
        <v>13</v>
      </c>
      <c r="M33" s="4">
        <f>VLOOKUP(B33,[1]Planilha1!$B$2:$U$76,20,0)</f>
        <v>0</v>
      </c>
      <c r="N33" s="4">
        <v>17</v>
      </c>
      <c r="O33" s="4"/>
      <c r="P33" s="4">
        <v>4</v>
      </c>
    </row>
    <row r="34" spans="2:16" x14ac:dyDescent="0.25">
      <c r="B34" s="4" t="s">
        <v>109</v>
      </c>
      <c r="C34" s="41"/>
      <c r="D34" s="40"/>
      <c r="E34" s="7" t="s">
        <v>110</v>
      </c>
      <c r="F34" s="4" t="s">
        <v>60</v>
      </c>
      <c r="G34" s="4">
        <v>2015</v>
      </c>
      <c r="H34" s="4">
        <v>3</v>
      </c>
      <c r="I34" s="4" t="s">
        <v>29</v>
      </c>
      <c r="J34" s="4">
        <v>30</v>
      </c>
      <c r="K34" s="4">
        <f>VLOOKUP(B34,[1]Planilha1!$B$2:$O$76,14,0)</f>
        <v>110</v>
      </c>
      <c r="L34" s="4">
        <f>VLOOKUP(B34,[1]Planilha1!$B$2:$R$76,17,0)</f>
        <v>13</v>
      </c>
      <c r="M34" s="4">
        <f>VLOOKUP(B34,[1]Planilha1!$B$2:$U$76,20,0)</f>
        <v>0</v>
      </c>
      <c r="N34" s="4"/>
      <c r="O34" s="4"/>
      <c r="P34" s="4"/>
    </row>
    <row r="35" spans="2:16" x14ac:dyDescent="0.25">
      <c r="B35" s="4" t="s">
        <v>111</v>
      </c>
      <c r="C35" s="41"/>
      <c r="D35" s="40" t="s">
        <v>112</v>
      </c>
      <c r="E35" s="7" t="s">
        <v>113</v>
      </c>
      <c r="F35" s="4" t="s">
        <v>28</v>
      </c>
      <c r="G35" s="4">
        <v>1995</v>
      </c>
      <c r="H35" s="4">
        <v>5</v>
      </c>
      <c r="I35" s="4" t="s">
        <v>37</v>
      </c>
      <c r="J35" s="4">
        <v>39</v>
      </c>
      <c r="K35" s="4">
        <f>VLOOKUP(B35,[1]Planilha1!$B$2:$O$76,14,0)</f>
        <v>83</v>
      </c>
      <c r="L35" s="4">
        <f>VLOOKUP(B35,[1]Planilha1!$B$2:$R$76,17,0)</f>
        <v>19</v>
      </c>
      <c r="M35" s="4">
        <f>VLOOKUP(B35,[1]Planilha1!$B$2:$U$76,20,0)</f>
        <v>3</v>
      </c>
      <c r="N35" s="4">
        <v>14</v>
      </c>
      <c r="O35" s="4"/>
      <c r="P35" s="4">
        <v>5</v>
      </c>
    </row>
    <row r="36" spans="2:16" x14ac:dyDescent="0.25">
      <c r="B36" s="4" t="s">
        <v>114</v>
      </c>
      <c r="C36" s="41"/>
      <c r="D36" s="40"/>
      <c r="E36" s="7" t="s">
        <v>115</v>
      </c>
      <c r="F36" s="4" t="s">
        <v>28</v>
      </c>
      <c r="G36" s="4">
        <v>2005</v>
      </c>
      <c r="H36" s="4">
        <v>4</v>
      </c>
      <c r="I36" s="4" t="s">
        <v>29</v>
      </c>
      <c r="J36" s="4">
        <v>33</v>
      </c>
      <c r="K36" s="4">
        <f>VLOOKUP(B36,[1]Planilha1!$B$2:$O$76,14,0)</f>
        <v>51</v>
      </c>
      <c r="L36" s="4">
        <f>VLOOKUP(B36,[1]Planilha1!$B$2:$R$76,17,0)</f>
        <v>13</v>
      </c>
      <c r="M36" s="4">
        <f>VLOOKUP(B36,[1]Planilha1!$B$2:$U$76,20,0)</f>
        <v>0</v>
      </c>
      <c r="N36" s="4">
        <v>11</v>
      </c>
      <c r="O36" s="4"/>
      <c r="P36" s="4">
        <v>4</v>
      </c>
    </row>
    <row r="37" spans="2:16" x14ac:dyDescent="0.25">
      <c r="B37" s="4" t="s">
        <v>116</v>
      </c>
      <c r="C37" s="41"/>
      <c r="D37" s="40"/>
      <c r="E37" s="7" t="s">
        <v>160</v>
      </c>
      <c r="F37" s="4" t="s">
        <v>60</v>
      </c>
      <c r="G37" s="4">
        <v>2013</v>
      </c>
      <c r="H37" s="4">
        <v>4</v>
      </c>
      <c r="I37" s="4" t="s">
        <v>29</v>
      </c>
      <c r="J37" s="4">
        <v>14</v>
      </c>
      <c r="K37" s="4">
        <f>VLOOKUP(B37,[1]Planilha1!$B$2:$O$76,14,0)</f>
        <v>27</v>
      </c>
      <c r="L37" s="4">
        <f>VLOOKUP(B37,[1]Planilha1!$B$2:$R$76,17,0)</f>
        <v>0</v>
      </c>
      <c r="M37" s="4">
        <f>VLOOKUP(B37,[1]Planilha1!$B$2:$U$76,20,0)</f>
        <v>0</v>
      </c>
      <c r="N37" s="4"/>
      <c r="O37" s="4"/>
      <c r="P37" s="4"/>
    </row>
    <row r="38" spans="2:16" x14ac:dyDescent="0.25">
      <c r="B38" s="4" t="s">
        <v>117</v>
      </c>
      <c r="C38" s="41"/>
      <c r="D38" s="6" t="s">
        <v>118</v>
      </c>
      <c r="E38" s="7" t="s">
        <v>119</v>
      </c>
      <c r="F38" s="4" t="s">
        <v>28</v>
      </c>
      <c r="G38" s="4">
        <v>2010</v>
      </c>
      <c r="H38" s="4">
        <v>3</v>
      </c>
      <c r="I38" s="4" t="s">
        <v>29</v>
      </c>
      <c r="J38" s="4">
        <v>20</v>
      </c>
      <c r="K38" s="4">
        <f>VLOOKUP(B38,[1]Planilha1!$B$2:$O$76,14,0)</f>
        <v>40</v>
      </c>
      <c r="L38" s="4">
        <f>VLOOKUP(B38,[1]Planilha1!$B$2:$R$76,17,0)</f>
        <v>5</v>
      </c>
      <c r="M38" s="4">
        <f>VLOOKUP(B38,[1]Planilha1!$B$2:$U$76,20,0)</f>
        <v>1</v>
      </c>
      <c r="N38" s="4">
        <v>4</v>
      </c>
      <c r="O38" s="4"/>
      <c r="P38" s="4">
        <v>3</v>
      </c>
    </row>
    <row r="39" spans="2:16" x14ac:dyDescent="0.25">
      <c r="B39" s="4" t="s">
        <v>120</v>
      </c>
      <c r="C39" s="41"/>
      <c r="D39" s="6" t="s">
        <v>121</v>
      </c>
      <c r="E39" s="7" t="s">
        <v>122</v>
      </c>
      <c r="F39" s="4" t="s">
        <v>28</v>
      </c>
      <c r="G39" s="4">
        <v>2002</v>
      </c>
      <c r="H39" s="4">
        <v>5</v>
      </c>
      <c r="I39" s="4" t="s">
        <v>37</v>
      </c>
      <c r="J39" s="4">
        <v>20</v>
      </c>
      <c r="K39" s="4">
        <f>VLOOKUP(B39,[1]Planilha1!$B$2:$O$76,14,0)</f>
        <v>13</v>
      </c>
      <c r="L39" s="4">
        <f>VLOOKUP(B39,[1]Planilha1!$B$2:$R$76,17,0)</f>
        <v>2</v>
      </c>
      <c r="M39" s="4">
        <f>VLOOKUP(B39,[1]Planilha1!$B$2:$U$76,20,0)</f>
        <v>2</v>
      </c>
      <c r="N39" s="4">
        <v>14</v>
      </c>
      <c r="O39" s="4"/>
      <c r="P39" s="4">
        <v>4</v>
      </c>
    </row>
    <row r="40" spans="2:16" x14ac:dyDescent="0.25">
      <c r="B40" s="4" t="s">
        <v>123</v>
      </c>
      <c r="C40" s="41"/>
      <c r="D40" s="40" t="s">
        <v>124</v>
      </c>
      <c r="E40" s="7" t="s">
        <v>125</v>
      </c>
      <c r="F40" s="4" t="s">
        <v>28</v>
      </c>
      <c r="G40" s="4">
        <v>1998</v>
      </c>
      <c r="H40" s="4">
        <v>3</v>
      </c>
      <c r="I40" s="4" t="s">
        <v>29</v>
      </c>
      <c r="J40" s="4">
        <v>23</v>
      </c>
      <c r="K40" s="4">
        <f>VLOOKUP(B40,[1]Planilha1!$B$2:$O$76,14,0)</f>
        <v>42</v>
      </c>
      <c r="L40" s="4">
        <f>VLOOKUP(B40,[1]Planilha1!$B$2:$R$76,17,0)</f>
        <v>12</v>
      </c>
      <c r="M40" s="4">
        <f>VLOOKUP(B40,[1]Planilha1!$B$2:$U$76,20,0)</f>
        <v>3</v>
      </c>
      <c r="N40" s="4">
        <v>5</v>
      </c>
      <c r="O40" s="4">
        <v>1</v>
      </c>
      <c r="P40" s="4">
        <v>3</v>
      </c>
    </row>
    <row r="41" spans="2:16" x14ac:dyDescent="0.25">
      <c r="B41" s="4" t="s">
        <v>126</v>
      </c>
      <c r="C41" s="41"/>
      <c r="D41" s="40"/>
      <c r="E41" s="7" t="s">
        <v>161</v>
      </c>
      <c r="F41" s="4" t="s">
        <v>60</v>
      </c>
      <c r="G41" s="4">
        <v>2020</v>
      </c>
      <c r="H41" s="4">
        <v>4</v>
      </c>
      <c r="I41" s="4" t="s">
        <v>29</v>
      </c>
      <c r="J41" s="4">
        <v>16</v>
      </c>
      <c r="K41" s="4">
        <f>VLOOKUP(B41,[1]Planilha1!$B$2:$O$76,14,0)</f>
        <v>31</v>
      </c>
      <c r="L41" s="4">
        <f>VLOOKUP(B41,[1]Planilha1!$B$2:$R$76,17,0)</f>
        <v>11</v>
      </c>
      <c r="M41" s="4">
        <f>VLOOKUP(B41,[1]Planilha1!$B$2:$U$76,20,0)</f>
        <v>3</v>
      </c>
      <c r="N41" s="4"/>
      <c r="O41" s="4"/>
      <c r="P41" s="4"/>
    </row>
    <row r="42" spans="2:16" x14ac:dyDescent="0.25">
      <c r="B42" s="4" t="s">
        <v>127</v>
      </c>
      <c r="C42" s="41"/>
      <c r="D42" s="40" t="s">
        <v>128</v>
      </c>
      <c r="E42" s="7" t="s">
        <v>162</v>
      </c>
      <c r="F42" s="4" t="s">
        <v>28</v>
      </c>
      <c r="G42" s="4">
        <v>2013</v>
      </c>
      <c r="H42" s="4">
        <v>3</v>
      </c>
      <c r="I42" s="4" t="s">
        <v>29</v>
      </c>
      <c r="J42" s="4">
        <v>17</v>
      </c>
      <c r="K42" s="4">
        <f>VLOOKUP(B42,[1]Planilha1!$B$2:$O$76,14,0)</f>
        <v>15</v>
      </c>
      <c r="L42" s="4">
        <f>VLOOKUP(B42,[1]Planilha1!$B$2:$R$76,17,0)</f>
        <v>0</v>
      </c>
      <c r="M42" s="4">
        <f>VLOOKUP(B42,[1]Planilha1!$B$2:$U$76,20,0)</f>
        <v>1</v>
      </c>
      <c r="N42" s="4">
        <v>6</v>
      </c>
      <c r="O42" s="4"/>
      <c r="P42" s="4">
        <v>3</v>
      </c>
    </row>
    <row r="43" spans="2:16" x14ac:dyDescent="0.25">
      <c r="B43" s="4" t="s">
        <v>129</v>
      </c>
      <c r="C43" s="41"/>
      <c r="D43" s="40"/>
      <c r="E43" s="7" t="s">
        <v>130</v>
      </c>
      <c r="F43" s="4" t="s">
        <v>28</v>
      </c>
      <c r="G43" s="4">
        <v>1998</v>
      </c>
      <c r="H43" s="4">
        <v>5</v>
      </c>
      <c r="I43" s="4" t="s">
        <v>37</v>
      </c>
      <c r="J43" s="4">
        <v>52</v>
      </c>
      <c r="K43" s="4">
        <f>VLOOKUP(B43,[1]Planilha1!$B$2:$O$76,14,0)</f>
        <v>70</v>
      </c>
      <c r="L43" s="4">
        <f>VLOOKUP(B43,[1]Planilha1!$B$2:$R$76,17,0)</f>
        <v>17</v>
      </c>
      <c r="M43" s="4">
        <f>VLOOKUP(B43,[1]Planilha1!$B$2:$U$76,20,0)</f>
        <v>2</v>
      </c>
      <c r="N43" s="4">
        <v>14</v>
      </c>
      <c r="O43" s="4"/>
      <c r="P43" s="4">
        <v>5</v>
      </c>
    </row>
    <row r="44" spans="2:16" x14ac:dyDescent="0.25">
      <c r="B44" s="4" t="s">
        <v>131</v>
      </c>
      <c r="C44" s="41" t="s">
        <v>132</v>
      </c>
      <c r="D44" s="40" t="s">
        <v>133</v>
      </c>
      <c r="E44" s="7" t="s">
        <v>134</v>
      </c>
      <c r="F44" s="4" t="s">
        <v>28</v>
      </c>
      <c r="G44" s="4">
        <v>1996</v>
      </c>
      <c r="H44" s="4">
        <v>5</v>
      </c>
      <c r="I44" s="4" t="s">
        <v>29</v>
      </c>
      <c r="J44" s="4">
        <v>23</v>
      </c>
      <c r="K44" s="4">
        <f>VLOOKUP(B44,[1]Planilha1!$B$2:$O$76,14,0)</f>
        <v>50</v>
      </c>
      <c r="L44" s="4">
        <f>VLOOKUP(B44,[1]Planilha1!$B$2:$R$76,17,0)</f>
        <v>13</v>
      </c>
      <c r="M44" s="4">
        <f>VLOOKUP(B44,[1]Planilha1!$B$2:$U$76,20,0)</f>
        <v>2</v>
      </c>
      <c r="N44" s="4">
        <v>11</v>
      </c>
      <c r="O44" s="4"/>
      <c r="P44" s="4">
        <v>5</v>
      </c>
    </row>
    <row r="45" spans="2:16" x14ac:dyDescent="0.25">
      <c r="B45" s="4" t="s">
        <v>135</v>
      </c>
      <c r="C45" s="41"/>
      <c r="D45" s="40"/>
      <c r="E45" s="7" t="s">
        <v>134</v>
      </c>
      <c r="F45" s="4" t="s">
        <v>60</v>
      </c>
      <c r="G45" s="4">
        <v>2011</v>
      </c>
      <c r="H45" s="4">
        <v>3</v>
      </c>
      <c r="I45" s="4" t="s">
        <v>29</v>
      </c>
      <c r="J45" s="4">
        <v>17</v>
      </c>
      <c r="K45" s="4">
        <f>VLOOKUP(B45,[1]Planilha1!$B$2:$O$76,14,0)</f>
        <v>33</v>
      </c>
      <c r="L45" s="4">
        <f>VLOOKUP(B45,[1]Planilha1!$B$2:$R$76,17,0)</f>
        <v>4</v>
      </c>
      <c r="M45" s="4">
        <f>VLOOKUP(B45,[1]Planilha1!$B$2:$U$76,20,0)</f>
        <v>2</v>
      </c>
      <c r="N45" s="4"/>
      <c r="O45" s="4"/>
      <c r="P45" s="4"/>
    </row>
    <row r="46" spans="2:16" x14ac:dyDescent="0.25">
      <c r="B46" s="4" t="s">
        <v>136</v>
      </c>
      <c r="C46" s="41"/>
      <c r="D46" s="40"/>
      <c r="E46" s="7" t="s">
        <v>163</v>
      </c>
      <c r="F46" s="4" t="s">
        <v>60</v>
      </c>
      <c r="G46" s="4">
        <v>2017</v>
      </c>
      <c r="H46" s="4">
        <v>3</v>
      </c>
      <c r="I46" s="4" t="s">
        <v>29</v>
      </c>
      <c r="J46" s="4">
        <v>8</v>
      </c>
      <c r="K46" s="4">
        <f>VLOOKUP(B46,[1]Planilha1!$B$2:$O$76,14,0)</f>
        <v>17</v>
      </c>
      <c r="L46" s="4">
        <f>VLOOKUP(B46,[1]Planilha1!$B$2:$R$76,17,0)</f>
        <v>4</v>
      </c>
      <c r="M46" s="4">
        <f>VLOOKUP(B46,[1]Planilha1!$B$2:$U$76,20,0)</f>
        <v>1</v>
      </c>
      <c r="N46" s="4"/>
      <c r="O46" s="4"/>
      <c r="P46" s="4"/>
    </row>
    <row r="47" spans="2:16" x14ac:dyDescent="0.25">
      <c r="B47" s="4" t="s">
        <v>137</v>
      </c>
      <c r="C47" s="41"/>
      <c r="D47" s="6" t="s">
        <v>138</v>
      </c>
      <c r="E47" s="7" t="s">
        <v>166</v>
      </c>
      <c r="F47" s="4" t="s">
        <v>28</v>
      </c>
      <c r="G47" s="4">
        <v>2001</v>
      </c>
      <c r="H47" s="4">
        <v>6</v>
      </c>
      <c r="I47" s="4" t="s">
        <v>29</v>
      </c>
      <c r="J47" s="4">
        <v>18</v>
      </c>
      <c r="K47" s="4">
        <f>VLOOKUP(B47,[1]Planilha1!$B$2:$O$76,14,0)</f>
        <v>65</v>
      </c>
      <c r="L47" s="4">
        <f>VLOOKUP(B47,[1]Planilha1!$B$2:$R$76,17,0)</f>
        <v>19</v>
      </c>
      <c r="M47" s="4">
        <f>VLOOKUP(B47,[1]Planilha1!$B$2:$U$76,20,0)</f>
        <v>2</v>
      </c>
      <c r="N47" s="4">
        <v>22</v>
      </c>
      <c r="O47" s="4"/>
      <c r="P47" s="4">
        <v>5</v>
      </c>
    </row>
    <row r="48" spans="2:16" x14ac:dyDescent="0.25">
      <c r="B48" s="4" t="s">
        <v>139</v>
      </c>
      <c r="C48" s="41"/>
      <c r="D48" s="6" t="s">
        <v>48</v>
      </c>
      <c r="E48" s="7" t="s">
        <v>140</v>
      </c>
      <c r="F48" s="4" t="s">
        <v>28</v>
      </c>
      <c r="G48" s="4">
        <v>1994</v>
      </c>
      <c r="H48" s="4">
        <v>4</v>
      </c>
      <c r="I48" s="4" t="s">
        <v>37</v>
      </c>
      <c r="J48" s="4">
        <v>22</v>
      </c>
      <c r="K48" s="4">
        <f>VLOOKUP(B48,[1]Planilha1!$B$2:$O$76,14,0)</f>
        <v>46</v>
      </c>
      <c r="L48" s="4">
        <f>VLOOKUP(B48,[1]Planilha1!$B$2:$R$76,17,0)</f>
        <v>17</v>
      </c>
      <c r="M48" s="4">
        <f>VLOOKUP(B48,[1]Planilha1!$B$2:$U$76,20,0)</f>
        <v>2</v>
      </c>
      <c r="N48" s="4">
        <v>11</v>
      </c>
      <c r="O48" s="4"/>
      <c r="P48" s="4">
        <v>4</v>
      </c>
    </row>
    <row r="49" spans="2:16" x14ac:dyDescent="0.25">
      <c r="B49" s="4" t="s">
        <v>141</v>
      </c>
      <c r="C49" s="41"/>
      <c r="D49" s="40" t="s">
        <v>142</v>
      </c>
      <c r="E49" s="7" t="s">
        <v>143</v>
      </c>
      <c r="F49" s="4" t="s">
        <v>28</v>
      </c>
      <c r="G49" s="4">
        <v>2011</v>
      </c>
      <c r="H49" s="4">
        <v>3</v>
      </c>
      <c r="I49" s="4" t="s">
        <v>29</v>
      </c>
      <c r="J49" s="4">
        <v>11</v>
      </c>
      <c r="K49" s="4">
        <f>VLOOKUP(B49,[1]Planilha1!$B$2:$O$76,14,0)</f>
        <v>19</v>
      </c>
      <c r="L49" s="4">
        <f>VLOOKUP(B49,[1]Planilha1!$B$2:$R$76,17,0)</f>
        <v>10</v>
      </c>
      <c r="M49" s="4">
        <f>VLOOKUP(B49,[1]Planilha1!$B$2:$U$76,20,0)</f>
        <v>0</v>
      </c>
      <c r="N49" s="4">
        <v>5</v>
      </c>
      <c r="O49" s="4">
        <v>1</v>
      </c>
      <c r="P49" s="4">
        <v>3</v>
      </c>
    </row>
    <row r="50" spans="2:16" x14ac:dyDescent="0.25">
      <c r="B50" s="4" t="s">
        <v>144</v>
      </c>
      <c r="C50" s="41"/>
      <c r="D50" s="40"/>
      <c r="E50" s="7" t="s">
        <v>167</v>
      </c>
      <c r="F50" s="4" t="s">
        <v>28</v>
      </c>
      <c r="G50" s="4">
        <v>1992</v>
      </c>
      <c r="H50" s="4">
        <v>6</v>
      </c>
      <c r="I50" s="4" t="s">
        <v>37</v>
      </c>
      <c r="J50" s="4">
        <v>24</v>
      </c>
      <c r="K50" s="4">
        <f>VLOOKUP(B50,[1]Planilha1!$B$2:$O$76,14,0)</f>
        <v>33</v>
      </c>
      <c r="L50" s="4">
        <f>VLOOKUP(B50,[1]Planilha1!$B$2:$R$76,17,0)</f>
        <v>11</v>
      </c>
      <c r="M50" s="4">
        <f>VLOOKUP(B50,[1]Planilha1!$B$2:$U$76,20,0)</f>
        <v>0</v>
      </c>
      <c r="N50" s="4">
        <v>18</v>
      </c>
      <c r="O50" s="4"/>
      <c r="P50" s="4">
        <v>6</v>
      </c>
    </row>
    <row r="51" spans="2:16" x14ac:dyDescent="0.25">
      <c r="B51" s="4" t="s">
        <v>145</v>
      </c>
      <c r="C51" s="41"/>
      <c r="D51" s="40" t="s">
        <v>146</v>
      </c>
      <c r="E51" s="7" t="s">
        <v>147</v>
      </c>
      <c r="F51" s="4" t="s">
        <v>28</v>
      </c>
      <c r="G51" s="4">
        <v>2010</v>
      </c>
      <c r="H51" s="4">
        <v>4</v>
      </c>
      <c r="I51" s="4" t="s">
        <v>29</v>
      </c>
      <c r="J51" s="4">
        <v>24</v>
      </c>
      <c r="K51" s="4">
        <f>VLOOKUP(B51,[1]Planilha1!$B$2:$O$76,14,0)</f>
        <v>29</v>
      </c>
      <c r="L51" s="4">
        <f>VLOOKUP(B51,[1]Planilha1!$B$2:$R$76,17,0)</f>
        <v>9</v>
      </c>
      <c r="M51" s="4">
        <f>VLOOKUP(B51,[1]Planilha1!$B$2:$U$76,20,0)</f>
        <v>2</v>
      </c>
      <c r="N51" s="4">
        <v>9</v>
      </c>
      <c r="O51" s="4"/>
      <c r="P51" s="4">
        <v>3</v>
      </c>
    </row>
    <row r="52" spans="2:16" x14ac:dyDescent="0.25">
      <c r="B52" s="4" t="s">
        <v>148</v>
      </c>
      <c r="C52" s="41"/>
      <c r="D52" s="40"/>
      <c r="E52" s="7" t="s">
        <v>149</v>
      </c>
      <c r="F52" s="4" t="s">
        <v>28</v>
      </c>
      <c r="G52" s="4">
        <v>1999</v>
      </c>
      <c r="H52" s="4">
        <v>5</v>
      </c>
      <c r="I52" s="4" t="s">
        <v>29</v>
      </c>
      <c r="J52" s="4">
        <v>15</v>
      </c>
      <c r="K52" s="4">
        <f>VLOOKUP(B52,[1]Planilha1!$B$2:$O$76,14,0)</f>
        <v>48</v>
      </c>
      <c r="L52" s="4">
        <f>VLOOKUP(B52,[1]Planilha1!$B$2:$R$76,17,0)</f>
        <v>14</v>
      </c>
      <c r="M52" s="4">
        <f>VLOOKUP(B52,[1]Planilha1!$B$2:$U$76,20,0)</f>
        <v>1</v>
      </c>
      <c r="N52" s="4">
        <v>17</v>
      </c>
      <c r="O52" s="4"/>
      <c r="P52" s="4">
        <v>4</v>
      </c>
    </row>
    <row r="53" spans="2:16" x14ac:dyDescent="0.25">
      <c r="B53" s="4" t="s">
        <v>150</v>
      </c>
      <c r="C53" s="41"/>
      <c r="D53" s="6" t="s">
        <v>151</v>
      </c>
      <c r="E53" s="7" t="s">
        <v>152</v>
      </c>
      <c r="F53" s="4" t="s">
        <v>28</v>
      </c>
      <c r="G53" s="4">
        <v>2003</v>
      </c>
      <c r="H53" s="4">
        <v>4</v>
      </c>
      <c r="I53" s="4" t="s">
        <v>29</v>
      </c>
      <c r="J53" s="4">
        <v>45</v>
      </c>
      <c r="K53" s="4">
        <f>VLOOKUP(B53,[1]Planilha1!$B$2:$O$76,14,0)</f>
        <v>90</v>
      </c>
      <c r="L53" s="4">
        <f>VLOOKUP(B53,[1]Planilha1!$B$2:$R$76,17,0)</f>
        <v>28</v>
      </c>
      <c r="M53" s="4">
        <f>VLOOKUP(B53,[1]Planilha1!$B$2:$U$76,20,0)</f>
        <v>2</v>
      </c>
      <c r="N53" s="4">
        <v>14</v>
      </c>
      <c r="O53" s="4"/>
      <c r="P53" s="4">
        <v>3</v>
      </c>
    </row>
    <row r="54" spans="2:16" ht="38.25" x14ac:dyDescent="0.25">
      <c r="B54" s="4" t="s">
        <v>153</v>
      </c>
      <c r="C54" s="8" t="s">
        <v>10</v>
      </c>
      <c r="D54" s="5" t="s">
        <v>154</v>
      </c>
      <c r="E54" s="7" t="s">
        <v>155</v>
      </c>
      <c r="F54" s="4" t="s">
        <v>60</v>
      </c>
      <c r="G54" s="4">
        <v>2013</v>
      </c>
      <c r="H54" s="4">
        <v>4</v>
      </c>
      <c r="I54" s="4" t="s">
        <v>29</v>
      </c>
      <c r="J54" s="4">
        <v>34</v>
      </c>
      <c r="K54" s="4">
        <f>VLOOKUP(B54,[1]Planilha1!$B$2:$O$76,14,0)</f>
        <v>82</v>
      </c>
      <c r="L54" s="4">
        <f>VLOOKUP(B54,[1]Planilha1!$B$2:$R$76,17,0)</f>
        <v>12</v>
      </c>
      <c r="M54" s="4">
        <f>VLOOKUP(B54,[1]Planilha1!$B$2:$U$76,20,0)</f>
        <v>5</v>
      </c>
      <c r="N54" s="4"/>
      <c r="O54" s="4"/>
      <c r="P54" s="4">
        <v>5</v>
      </c>
    </row>
    <row r="55" spans="2:16" x14ac:dyDescent="0.25">
      <c r="B55" s="4"/>
      <c r="C55" s="5" t="s">
        <v>10</v>
      </c>
      <c r="D55" s="6" t="s">
        <v>128</v>
      </c>
      <c r="E55" s="7" t="s">
        <v>168</v>
      </c>
      <c r="F55" s="4" t="s">
        <v>28</v>
      </c>
      <c r="G55" s="4">
        <v>2014</v>
      </c>
      <c r="H55" s="4">
        <v>4</v>
      </c>
      <c r="I55" s="4" t="s">
        <v>10</v>
      </c>
      <c r="J55" s="4">
        <v>0</v>
      </c>
      <c r="K55" s="4"/>
      <c r="L55" s="4"/>
      <c r="M55" s="4"/>
      <c r="N55" s="4">
        <v>14</v>
      </c>
      <c r="O55" s="4"/>
      <c r="P55" s="4"/>
    </row>
    <row r="56" spans="2:16" x14ac:dyDescent="0.25">
      <c r="B56" s="21"/>
      <c r="C56" s="22"/>
      <c r="D56" s="22"/>
      <c r="E56" s="20" t="s">
        <v>156</v>
      </c>
      <c r="F56" s="22"/>
      <c r="G56" s="22"/>
      <c r="H56" s="22"/>
      <c r="I56" s="23"/>
      <c r="J56" s="12">
        <f t="shared" ref="J56:P56" si="0">SUM(J4:J55)</f>
        <v>1291</v>
      </c>
      <c r="K56" s="12">
        <f t="shared" si="0"/>
        <v>2406</v>
      </c>
      <c r="L56" s="12">
        <f t="shared" si="0"/>
        <v>544</v>
      </c>
      <c r="M56" s="12">
        <f t="shared" si="0"/>
        <v>207</v>
      </c>
      <c r="N56" s="12">
        <f t="shared" si="0"/>
        <v>415</v>
      </c>
      <c r="O56" s="12">
        <f t="shared" si="0"/>
        <v>5</v>
      </c>
      <c r="P56" s="12">
        <f t="shared" si="0"/>
        <v>154</v>
      </c>
    </row>
    <row r="57" spans="2:16" x14ac:dyDescent="0.25"/>
    <row r="58" spans="2:16" x14ac:dyDescent="0.25"/>
    <row r="59" spans="2:16" x14ac:dyDescent="0.25"/>
    <row r="60" spans="2:16" x14ac:dyDescent="0.25"/>
    <row r="61" spans="2:16" x14ac:dyDescent="0.25"/>
    <row r="62" spans="2:16" x14ac:dyDescent="0.25"/>
  </sheetData>
  <mergeCells count="20">
    <mergeCell ref="B1:P1"/>
    <mergeCell ref="C27:C43"/>
    <mergeCell ref="D27:D29"/>
    <mergeCell ref="D30:D31"/>
    <mergeCell ref="D33:D34"/>
    <mergeCell ref="D35:D37"/>
    <mergeCell ref="D40:D41"/>
    <mergeCell ref="D42:D43"/>
    <mergeCell ref="C5:C7"/>
    <mergeCell ref="D6:D7"/>
    <mergeCell ref="C9:C10"/>
    <mergeCell ref="C12:C26"/>
    <mergeCell ref="D12:D13"/>
    <mergeCell ref="D17:D18"/>
    <mergeCell ref="D19:D20"/>
    <mergeCell ref="D23:D24"/>
    <mergeCell ref="C44:C53"/>
    <mergeCell ref="D44:D46"/>
    <mergeCell ref="D49:D50"/>
    <mergeCell ref="D51:D52"/>
  </mergeCells>
  <hyperlinks>
    <hyperlink ref="A1" location="Menu!A1" display="Menu" xr:uid="{2C097D70-E93A-4C1F-A3F1-8588C18A9C0E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45F2B-8412-449D-90BF-26FEB829F381}">
  <dimension ref="A1:Q34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4.42578125" style="13" bestFit="1" customWidth="1"/>
    <col min="3" max="3" width="12.42578125" style="13" bestFit="1" customWidth="1"/>
    <col min="4" max="4" width="12" style="13" customWidth="1"/>
    <col min="5" max="5" width="40.28515625" style="13" bestFit="1" customWidth="1"/>
    <col min="6" max="10" width="9.140625" style="13" customWidth="1"/>
    <col min="11" max="11" width="13.85546875" style="13" customWidth="1"/>
    <col min="12" max="13" width="9.140625" style="13" customWidth="1"/>
    <col min="14" max="14" width="10.140625" style="13" customWidth="1"/>
    <col min="15" max="15" width="11.42578125" style="13" customWidth="1"/>
    <col min="16" max="16" width="9.140625" style="13" customWidth="1"/>
    <col min="17" max="17" width="9.140625" customWidth="1"/>
    <col min="18" max="16384" width="9.140625" hidden="1"/>
  </cols>
  <sheetData>
    <row r="1" spans="1:16" x14ac:dyDescent="0.25">
      <c r="A1" s="31" t="s">
        <v>237</v>
      </c>
      <c r="B1" s="39" t="s">
        <v>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x14ac:dyDescent="0.25"/>
    <row r="3" spans="1:16" ht="51" x14ac:dyDescent="0.25">
      <c r="B3" s="14" t="s">
        <v>13</v>
      </c>
      <c r="C3" s="14" t="s">
        <v>14</v>
      </c>
      <c r="D3" s="14" t="s">
        <v>15</v>
      </c>
      <c r="E3" s="14" t="s">
        <v>1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</v>
      </c>
      <c r="K3" s="14" t="s">
        <v>4</v>
      </c>
      <c r="L3" s="14" t="s">
        <v>21</v>
      </c>
      <c r="M3" s="14" t="s">
        <v>5</v>
      </c>
      <c r="N3" s="14" t="s">
        <v>170</v>
      </c>
      <c r="O3" s="14" t="s">
        <v>23</v>
      </c>
      <c r="P3" s="14" t="s">
        <v>24</v>
      </c>
    </row>
    <row r="4" spans="1:16" x14ac:dyDescent="0.25">
      <c r="B4" s="4" t="s">
        <v>171</v>
      </c>
      <c r="C4" s="40" t="s">
        <v>55</v>
      </c>
      <c r="D4" s="6" t="s">
        <v>71</v>
      </c>
      <c r="E4" s="6" t="s">
        <v>72</v>
      </c>
      <c r="F4" s="4" t="s">
        <v>28</v>
      </c>
      <c r="G4" s="4">
        <v>2019</v>
      </c>
      <c r="H4" s="4">
        <v>4</v>
      </c>
      <c r="I4" s="4" t="s">
        <v>29</v>
      </c>
      <c r="J4" s="4">
        <v>17</v>
      </c>
      <c r="K4" s="4">
        <f>VLOOKUP(B4,[1]Planilha1!$B$5:$O$72,14,0)</f>
        <v>51</v>
      </c>
      <c r="L4" s="4">
        <f>VLOOKUP(B4,[1]Planilha1!$B$5:$R$72,17,0)</f>
        <v>1</v>
      </c>
      <c r="M4" s="4">
        <f>VLOOKUP(B4,[1]Planilha1!$B$5:$U$72,20,0)</f>
        <v>3</v>
      </c>
      <c r="N4" s="4">
        <v>9</v>
      </c>
      <c r="O4" s="4"/>
      <c r="P4" s="4">
        <v>5</v>
      </c>
    </row>
    <row r="5" spans="1:16" x14ac:dyDescent="0.25">
      <c r="B5" s="4" t="s">
        <v>172</v>
      </c>
      <c r="C5" s="40"/>
      <c r="D5" s="6" t="s">
        <v>56</v>
      </c>
      <c r="E5" s="6" t="s">
        <v>57</v>
      </c>
      <c r="F5" s="4" t="s">
        <v>28</v>
      </c>
      <c r="G5" s="4">
        <v>2006</v>
      </c>
      <c r="H5" s="4">
        <v>5</v>
      </c>
      <c r="I5" s="4" t="s">
        <v>29</v>
      </c>
      <c r="J5" s="4">
        <v>52</v>
      </c>
      <c r="K5" s="4">
        <f>VLOOKUP(B5,[1]Planilha1!$B$5:$O$72,14,0)</f>
        <v>196</v>
      </c>
      <c r="L5" s="4">
        <f>VLOOKUP(B5,[1]Planilha1!$B$5:$R$72,17,0)</f>
        <v>36</v>
      </c>
      <c r="M5" s="4">
        <f>VLOOKUP(B5,[1]Planilha1!$B$5:$U$72,20,0)</f>
        <v>1</v>
      </c>
      <c r="N5" s="4">
        <v>30</v>
      </c>
      <c r="O5" s="4"/>
      <c r="P5" s="4">
        <v>5</v>
      </c>
    </row>
    <row r="6" spans="1:16" x14ac:dyDescent="0.25">
      <c r="B6" s="4" t="s">
        <v>173</v>
      </c>
      <c r="C6" s="40"/>
      <c r="D6" s="6" t="s">
        <v>62</v>
      </c>
      <c r="E6" s="6" t="s">
        <v>63</v>
      </c>
      <c r="F6" s="4" t="s">
        <v>28</v>
      </c>
      <c r="G6" s="4">
        <v>2016</v>
      </c>
      <c r="H6" s="4">
        <v>4</v>
      </c>
      <c r="I6" s="4" t="s">
        <v>29</v>
      </c>
      <c r="J6" s="4">
        <v>10</v>
      </c>
      <c r="K6" s="4">
        <f>VLOOKUP(B6,[1]Planilha1!$B$5:$O$72,14,0)</f>
        <v>38</v>
      </c>
      <c r="L6" s="4">
        <f>VLOOKUP(B6,[1]Planilha1!$B$5:$R$72,17,0)</f>
        <v>6</v>
      </c>
      <c r="M6" s="4">
        <f>VLOOKUP(B6,[1]Planilha1!$B$5:$U$72,20,0)</f>
        <v>4</v>
      </c>
      <c r="N6" s="4">
        <v>10</v>
      </c>
      <c r="O6" s="4"/>
      <c r="P6" s="4">
        <v>4</v>
      </c>
    </row>
    <row r="7" spans="1:16" x14ac:dyDescent="0.25">
      <c r="B7" s="4" t="s">
        <v>174</v>
      </c>
      <c r="C7" s="40"/>
      <c r="D7" s="6" t="s">
        <v>65</v>
      </c>
      <c r="E7" s="6" t="s">
        <v>66</v>
      </c>
      <c r="F7" s="4" t="s">
        <v>28</v>
      </c>
      <c r="G7" s="4">
        <v>2012</v>
      </c>
      <c r="H7" s="4">
        <v>4</v>
      </c>
      <c r="I7" s="4" t="s">
        <v>37</v>
      </c>
      <c r="J7" s="4">
        <v>86</v>
      </c>
      <c r="K7" s="4">
        <f>VLOOKUP(B7,[1]Planilha1!$B$5:$O$72,14,0)</f>
        <v>57</v>
      </c>
      <c r="L7" s="4">
        <f>VLOOKUP(B7,[1]Planilha1!$B$5:$R$72,17,0)</f>
        <v>7</v>
      </c>
      <c r="M7" s="4">
        <f>VLOOKUP(B7,[1]Planilha1!$B$5:$U$72,20,0)</f>
        <v>5</v>
      </c>
      <c r="N7" s="4">
        <v>15</v>
      </c>
      <c r="O7" s="4"/>
      <c r="P7" s="4">
        <v>5</v>
      </c>
    </row>
    <row r="8" spans="1:16" x14ac:dyDescent="0.25">
      <c r="B8" s="4" t="s">
        <v>175</v>
      </c>
      <c r="C8" s="40"/>
      <c r="D8" s="40" t="s">
        <v>86</v>
      </c>
      <c r="E8" s="6" t="s">
        <v>87</v>
      </c>
      <c r="F8" s="4" t="s">
        <v>28</v>
      </c>
      <c r="G8" s="4">
        <v>2019</v>
      </c>
      <c r="H8" s="4">
        <v>4</v>
      </c>
      <c r="I8" s="4" t="s">
        <v>29</v>
      </c>
      <c r="J8" s="4">
        <v>4</v>
      </c>
      <c r="K8" s="4">
        <f>VLOOKUP(B8,[1]Planilha1!$B$5:$O$72,14,0)</f>
        <v>42</v>
      </c>
      <c r="L8" s="4">
        <f>VLOOKUP(B8,[1]Planilha1!$B$5:$R$72,17,0)</f>
        <v>0</v>
      </c>
      <c r="M8" s="4">
        <f>VLOOKUP(B8,[1]Planilha1!$B$5:$U$72,20,0)</f>
        <v>5</v>
      </c>
      <c r="N8" s="4">
        <v>9</v>
      </c>
      <c r="O8" s="4"/>
      <c r="P8" s="4">
        <v>4</v>
      </c>
    </row>
    <row r="9" spans="1:16" x14ac:dyDescent="0.25">
      <c r="B9" s="4" t="s">
        <v>176</v>
      </c>
      <c r="C9" s="40"/>
      <c r="D9" s="40"/>
      <c r="E9" s="6" t="s">
        <v>89</v>
      </c>
      <c r="F9" s="4" t="s">
        <v>28</v>
      </c>
      <c r="G9" s="4">
        <v>1994</v>
      </c>
      <c r="H9" s="4">
        <v>5</v>
      </c>
      <c r="I9" s="4" t="s">
        <v>37</v>
      </c>
      <c r="J9" s="4">
        <v>19</v>
      </c>
      <c r="K9" s="4">
        <f>VLOOKUP(B9,[1]Planilha1!$B$5:$O$72,14,0)</f>
        <v>97</v>
      </c>
      <c r="L9" s="4">
        <f>VLOOKUP(B9,[1]Planilha1!$B$5:$R$72,17,0)</f>
        <v>17</v>
      </c>
      <c r="M9" s="4">
        <f>VLOOKUP(B9,[1]Planilha1!$B$5:$U$72,20,0)</f>
        <v>7</v>
      </c>
      <c r="N9" s="4">
        <v>25</v>
      </c>
      <c r="O9" s="4"/>
      <c r="P9" s="4">
        <v>4</v>
      </c>
    </row>
    <row r="10" spans="1:16" x14ac:dyDescent="0.25">
      <c r="B10" s="4" t="s">
        <v>177</v>
      </c>
      <c r="C10" s="40"/>
      <c r="D10" s="6" t="s">
        <v>91</v>
      </c>
      <c r="E10" s="6" t="s">
        <v>164</v>
      </c>
      <c r="F10" s="4" t="s">
        <v>28</v>
      </c>
      <c r="G10" s="4">
        <v>1994</v>
      </c>
      <c r="H10" s="4">
        <v>7</v>
      </c>
      <c r="I10" s="4" t="s">
        <v>29</v>
      </c>
      <c r="J10" s="4">
        <v>20</v>
      </c>
      <c r="K10" s="4">
        <f>VLOOKUP(B10,[1]Planilha1!$B$5:$O$72,14,0)</f>
        <v>139</v>
      </c>
      <c r="L10" s="4">
        <f>VLOOKUP(B10,[1]Planilha1!$B$5:$R$72,17,0)</f>
        <v>26</v>
      </c>
      <c r="M10" s="4">
        <f>VLOOKUP(B10,[1]Planilha1!$B$5:$U$72,20,0)</f>
        <v>10</v>
      </c>
      <c r="N10" s="4">
        <v>39</v>
      </c>
      <c r="O10" s="4">
        <v>4</v>
      </c>
      <c r="P10" s="4">
        <v>7</v>
      </c>
    </row>
    <row r="11" spans="1:16" x14ac:dyDescent="0.25">
      <c r="B11" s="4" t="s">
        <v>178</v>
      </c>
      <c r="C11" s="40"/>
      <c r="D11" s="6" t="s">
        <v>45</v>
      </c>
      <c r="E11" s="6" t="s">
        <v>165</v>
      </c>
      <c r="F11" s="4" t="s">
        <v>28</v>
      </c>
      <c r="G11" s="4">
        <v>2001</v>
      </c>
      <c r="H11" s="4">
        <v>6</v>
      </c>
      <c r="I11" s="4" t="s">
        <v>29</v>
      </c>
      <c r="J11" s="4">
        <v>15</v>
      </c>
      <c r="K11" s="4">
        <f>VLOOKUP(B11,[1]Planilha1!$B$5:$O$72,14,0)</f>
        <v>62</v>
      </c>
      <c r="L11" s="4">
        <f>VLOOKUP(B11,[1]Planilha1!$B$5:$R$72,17,0)</f>
        <v>17</v>
      </c>
      <c r="M11" s="4">
        <f>VLOOKUP(B11,[1]Planilha1!$B$5:$U$72,20,0)</f>
        <v>2</v>
      </c>
      <c r="N11" s="4">
        <v>29</v>
      </c>
      <c r="O11" s="4">
        <v>1</v>
      </c>
      <c r="P11" s="4">
        <v>7</v>
      </c>
    </row>
    <row r="12" spans="1:16" x14ac:dyDescent="0.25">
      <c r="B12" s="4" t="s">
        <v>179</v>
      </c>
      <c r="C12" s="40"/>
      <c r="D12" s="6" t="s">
        <v>100</v>
      </c>
      <c r="E12" s="6" t="s">
        <v>101</v>
      </c>
      <c r="F12" s="4" t="s">
        <v>28</v>
      </c>
      <c r="G12" s="4">
        <v>2007</v>
      </c>
      <c r="H12" s="4">
        <v>4</v>
      </c>
      <c r="I12" s="4" t="s">
        <v>29</v>
      </c>
      <c r="J12" s="4">
        <v>10</v>
      </c>
      <c r="K12" s="4">
        <f>VLOOKUP(B12,[1]Planilha1!$B$5:$O$72,14,0)</f>
        <v>32</v>
      </c>
      <c r="L12" s="4">
        <f>VLOOKUP(B12,[1]Planilha1!$B$5:$R$72,17,0)</f>
        <v>8</v>
      </c>
      <c r="M12" s="4">
        <f>VLOOKUP(B12,[1]Planilha1!$B$5:$U$72,20,0)</f>
        <v>0</v>
      </c>
      <c r="N12" s="4">
        <v>15</v>
      </c>
      <c r="O12" s="4"/>
      <c r="P12" s="4">
        <v>5</v>
      </c>
    </row>
    <row r="13" spans="1:16" x14ac:dyDescent="0.25">
      <c r="B13" s="4" t="s">
        <v>180</v>
      </c>
      <c r="C13" s="40"/>
      <c r="D13" s="6" t="s">
        <v>105</v>
      </c>
      <c r="E13" s="6" t="s">
        <v>106</v>
      </c>
      <c r="F13" s="4" t="s">
        <v>28</v>
      </c>
      <c r="G13" s="4">
        <v>2019</v>
      </c>
      <c r="H13" s="4">
        <v>4</v>
      </c>
      <c r="I13" s="4" t="s">
        <v>29</v>
      </c>
      <c r="J13" s="4">
        <v>15</v>
      </c>
      <c r="K13" s="4">
        <f>VLOOKUP(B13,[1]Planilha1!$B$5:$O$72,14,0)</f>
        <v>36</v>
      </c>
      <c r="L13" s="4">
        <f>VLOOKUP(B13,[1]Planilha1!$B$5:$R$72,17,0)</f>
        <v>0</v>
      </c>
      <c r="M13" s="4">
        <f>VLOOKUP(B13,[1]Planilha1!$B$5:$U$72,20,0)</f>
        <v>0</v>
      </c>
      <c r="N13" s="4"/>
      <c r="O13" s="4"/>
      <c r="P13" s="4">
        <v>5</v>
      </c>
    </row>
    <row r="14" spans="1:16" x14ac:dyDescent="0.25">
      <c r="B14" s="4" t="s">
        <v>181</v>
      </c>
      <c r="C14" s="40"/>
      <c r="D14" s="6" t="s">
        <v>108</v>
      </c>
      <c r="E14" s="6" t="s">
        <v>53</v>
      </c>
      <c r="F14" s="4" t="s">
        <v>28</v>
      </c>
      <c r="G14" s="4">
        <v>2003</v>
      </c>
      <c r="H14" s="4">
        <v>5</v>
      </c>
      <c r="I14" s="4" t="s">
        <v>29</v>
      </c>
      <c r="J14" s="4">
        <v>17</v>
      </c>
      <c r="K14" s="4">
        <f>VLOOKUP(B14,[1]Planilha1!$B$5:$O$72,14,0)</f>
        <v>97</v>
      </c>
      <c r="L14" s="4">
        <f>VLOOKUP(B14,[1]Planilha1!$B$5:$R$72,17,0)</f>
        <v>10</v>
      </c>
      <c r="M14" s="4">
        <f>VLOOKUP(B14,[1]Planilha1!$B$5:$U$72,20,0)</f>
        <v>1</v>
      </c>
      <c r="N14" s="4">
        <v>25</v>
      </c>
      <c r="O14" s="4"/>
      <c r="P14" s="4">
        <v>5</v>
      </c>
    </row>
    <row r="15" spans="1:16" x14ac:dyDescent="0.25">
      <c r="B15" s="4" t="s">
        <v>182</v>
      </c>
      <c r="C15" s="40"/>
      <c r="D15" s="40" t="s">
        <v>112</v>
      </c>
      <c r="E15" s="6" t="s">
        <v>113</v>
      </c>
      <c r="F15" s="4" t="s">
        <v>28</v>
      </c>
      <c r="G15" s="4">
        <v>2009</v>
      </c>
      <c r="H15" s="4">
        <v>5</v>
      </c>
      <c r="I15" s="4" t="s">
        <v>37</v>
      </c>
      <c r="J15" s="4">
        <v>26</v>
      </c>
      <c r="K15" s="4">
        <f>VLOOKUP(B15,[1]Planilha1!$B$5:$O$72,14,0)</f>
        <v>97</v>
      </c>
      <c r="L15" s="4">
        <f>VLOOKUP(B15,[1]Planilha1!$B$5:$R$72,17,0)</f>
        <v>11</v>
      </c>
      <c r="M15" s="4">
        <f>VLOOKUP(B15,[1]Planilha1!$B$5:$U$72,20,0)</f>
        <v>0</v>
      </c>
      <c r="N15" s="4">
        <v>20</v>
      </c>
      <c r="O15" s="4"/>
      <c r="P15" s="4">
        <v>6</v>
      </c>
    </row>
    <row r="16" spans="1:16" x14ac:dyDescent="0.25">
      <c r="B16" s="4" t="s">
        <v>183</v>
      </c>
      <c r="C16" s="40"/>
      <c r="D16" s="40"/>
      <c r="E16" s="6" t="s">
        <v>115</v>
      </c>
      <c r="F16" s="4" t="s">
        <v>28</v>
      </c>
      <c r="G16" s="4">
        <v>2015</v>
      </c>
      <c r="H16" s="4">
        <v>4</v>
      </c>
      <c r="I16" s="4" t="s">
        <v>29</v>
      </c>
      <c r="J16" s="4">
        <v>22</v>
      </c>
      <c r="K16" s="4">
        <f>VLOOKUP(B16,[1]Planilha1!$B$5:$O$72,14,0)</f>
        <v>79</v>
      </c>
      <c r="L16" s="4">
        <f>VLOOKUP(B16,[1]Planilha1!$B$5:$R$72,17,0)</f>
        <v>11</v>
      </c>
      <c r="M16" s="4">
        <f>VLOOKUP(B16,[1]Planilha1!$B$5:$U$72,20,0)</f>
        <v>3</v>
      </c>
      <c r="N16" s="4">
        <v>10</v>
      </c>
      <c r="O16" s="4"/>
      <c r="P16" s="4">
        <v>5</v>
      </c>
    </row>
    <row r="17" spans="2:16" x14ac:dyDescent="0.25">
      <c r="B17" s="4" t="s">
        <v>184</v>
      </c>
      <c r="C17" s="40"/>
      <c r="D17" s="6" t="s">
        <v>121</v>
      </c>
      <c r="E17" s="6" t="s">
        <v>122</v>
      </c>
      <c r="F17" s="4" t="s">
        <v>28</v>
      </c>
      <c r="G17" s="4">
        <v>2008</v>
      </c>
      <c r="H17" s="4">
        <v>5</v>
      </c>
      <c r="I17" s="4" t="s">
        <v>37</v>
      </c>
      <c r="J17" s="4">
        <v>20</v>
      </c>
      <c r="K17" s="4">
        <f>VLOOKUP(B17,[1]Planilha1!$B$5:$O$72,14,0)</f>
        <v>21</v>
      </c>
      <c r="L17" s="4">
        <f>VLOOKUP(B17,[1]Planilha1!$B$5:$R$72,17,0)</f>
        <v>3</v>
      </c>
      <c r="M17" s="4">
        <f>VLOOKUP(B17,[1]Planilha1!$B$5:$U$72,20,0)</f>
        <v>2</v>
      </c>
      <c r="N17" s="4">
        <v>15</v>
      </c>
      <c r="O17" s="4"/>
      <c r="P17" s="4">
        <v>5</v>
      </c>
    </row>
    <row r="18" spans="2:16" x14ac:dyDescent="0.25">
      <c r="B18" s="4" t="s">
        <v>185</v>
      </c>
      <c r="C18" s="40"/>
      <c r="D18" s="6" t="s">
        <v>124</v>
      </c>
      <c r="E18" s="6" t="s">
        <v>198</v>
      </c>
      <c r="F18" s="4" t="s">
        <v>28</v>
      </c>
      <c r="G18" s="4">
        <v>2006</v>
      </c>
      <c r="H18" s="4">
        <v>2</v>
      </c>
      <c r="I18" s="4" t="s">
        <v>37</v>
      </c>
      <c r="J18" s="4">
        <v>0</v>
      </c>
      <c r="K18" s="4">
        <f>VLOOKUP(B18,[1]Planilha1!$B$5:$O$72,14,0)</f>
        <v>12</v>
      </c>
      <c r="L18" s="4">
        <f>VLOOKUP(B18,[1]Planilha1!$B$5:$R$72,17,0)</f>
        <v>11</v>
      </c>
      <c r="M18" s="4">
        <f>VLOOKUP(B18,[1]Planilha1!$B$5:$U$72,20,0)</f>
        <v>0</v>
      </c>
      <c r="N18" s="4"/>
      <c r="O18" s="4"/>
      <c r="P18" s="4"/>
    </row>
    <row r="19" spans="2:16" x14ac:dyDescent="0.25">
      <c r="B19" s="4" t="s">
        <v>186</v>
      </c>
      <c r="C19" s="40"/>
      <c r="D19" s="40" t="s">
        <v>128</v>
      </c>
      <c r="E19" s="6" t="s">
        <v>199</v>
      </c>
      <c r="F19" s="4" t="s">
        <v>28</v>
      </c>
      <c r="G19" s="4">
        <v>2013</v>
      </c>
      <c r="H19" s="4">
        <v>3</v>
      </c>
      <c r="I19" s="4" t="s">
        <v>37</v>
      </c>
      <c r="J19" s="4">
        <v>12</v>
      </c>
      <c r="K19" s="4">
        <f>VLOOKUP(B19,[1]Planilha1!$B$5:$O$72,14,0)</f>
        <v>25</v>
      </c>
      <c r="L19" s="4">
        <f>VLOOKUP(B19,[1]Planilha1!$B$5:$R$72,17,0)</f>
        <v>3</v>
      </c>
      <c r="M19" s="4">
        <f>VLOOKUP(B19,[1]Planilha1!$B$5:$U$72,20,0)</f>
        <v>2</v>
      </c>
      <c r="N19" s="4"/>
      <c r="O19" s="4">
        <v>8</v>
      </c>
      <c r="P19" s="4">
        <v>4</v>
      </c>
    </row>
    <row r="20" spans="2:16" x14ac:dyDescent="0.25">
      <c r="B20" s="4" t="s">
        <v>187</v>
      </c>
      <c r="C20" s="40"/>
      <c r="D20" s="40"/>
      <c r="E20" s="6" t="s">
        <v>130</v>
      </c>
      <c r="F20" s="4" t="s">
        <v>28</v>
      </c>
      <c r="G20" s="4">
        <v>2013</v>
      </c>
      <c r="H20" s="4">
        <v>5</v>
      </c>
      <c r="I20" s="4" t="s">
        <v>37</v>
      </c>
      <c r="J20" s="4">
        <v>41</v>
      </c>
      <c r="K20" s="4">
        <f>VLOOKUP(B20,[1]Planilha1!$B$5:$O$72,14,0)</f>
        <v>79</v>
      </c>
      <c r="L20" s="4">
        <f>VLOOKUP(B20,[1]Planilha1!$B$5:$R$72,17,0)</f>
        <v>11</v>
      </c>
      <c r="M20" s="4">
        <f>VLOOKUP(B20,[1]Planilha1!$B$5:$U$72,20,0)</f>
        <v>3</v>
      </c>
      <c r="N20" s="4">
        <v>20</v>
      </c>
      <c r="O20" s="4"/>
      <c r="P20" s="4">
        <v>6</v>
      </c>
    </row>
    <row r="21" spans="2:16" x14ac:dyDescent="0.25">
      <c r="B21" s="4" t="s">
        <v>188</v>
      </c>
      <c r="C21" s="40" t="s">
        <v>31</v>
      </c>
      <c r="D21" s="6" t="s">
        <v>32</v>
      </c>
      <c r="E21" s="6" t="s">
        <v>33</v>
      </c>
      <c r="F21" s="4" t="s">
        <v>28</v>
      </c>
      <c r="G21" s="4">
        <v>2012</v>
      </c>
      <c r="H21" s="4">
        <v>4</v>
      </c>
      <c r="I21" s="4" t="s">
        <v>29</v>
      </c>
      <c r="J21" s="4">
        <v>21</v>
      </c>
      <c r="K21" s="4">
        <f>VLOOKUP(B21,[1]Planilha1!$B$5:$O$72,14,0)</f>
        <v>45</v>
      </c>
      <c r="L21" s="4">
        <f>VLOOKUP(B21,[1]Planilha1!$B$5:$R$72,17,0)</f>
        <v>5</v>
      </c>
      <c r="M21" s="4">
        <f>VLOOKUP(B21,[1]Planilha1!$B$5:$U$72,20,0)</f>
        <v>1</v>
      </c>
      <c r="N21" s="4">
        <v>19</v>
      </c>
      <c r="O21" s="4"/>
      <c r="P21" s="4">
        <v>5</v>
      </c>
    </row>
    <row r="22" spans="2:16" x14ac:dyDescent="0.25">
      <c r="B22" s="4" t="s">
        <v>189</v>
      </c>
      <c r="C22" s="40"/>
      <c r="D22" s="6" t="s">
        <v>35</v>
      </c>
      <c r="E22" s="6" t="s">
        <v>36</v>
      </c>
      <c r="F22" s="4" t="s">
        <v>28</v>
      </c>
      <c r="G22" s="4">
        <v>2007</v>
      </c>
      <c r="H22" s="4">
        <v>5</v>
      </c>
      <c r="I22" s="4" t="s">
        <v>37</v>
      </c>
      <c r="J22" s="4">
        <v>29</v>
      </c>
      <c r="K22" s="4">
        <f>VLOOKUP(B22,[1]Planilha1!$B$5:$O$72,14,0)</f>
        <v>74</v>
      </c>
      <c r="L22" s="4">
        <f>VLOOKUP(B22,[1]Planilha1!$B$5:$R$72,17,0)</f>
        <v>3</v>
      </c>
      <c r="M22" s="4">
        <f>VLOOKUP(B22,[1]Planilha1!$B$5:$U$72,20,0)</f>
        <v>2</v>
      </c>
      <c r="N22" s="4">
        <v>20</v>
      </c>
      <c r="O22" s="4"/>
      <c r="P22" s="4">
        <v>5</v>
      </c>
    </row>
    <row r="23" spans="2:16" x14ac:dyDescent="0.25">
      <c r="B23" s="4" t="s">
        <v>190</v>
      </c>
      <c r="C23" s="40" t="s">
        <v>132</v>
      </c>
      <c r="D23" s="6" t="s">
        <v>133</v>
      </c>
      <c r="E23" s="6" t="s">
        <v>134</v>
      </c>
      <c r="F23" s="4" t="s">
        <v>28</v>
      </c>
      <c r="G23" s="4">
        <v>2012</v>
      </c>
      <c r="H23" s="4">
        <v>5</v>
      </c>
      <c r="I23" s="4" t="s">
        <v>29</v>
      </c>
      <c r="J23" s="4">
        <v>11</v>
      </c>
      <c r="K23" s="4">
        <f>VLOOKUP(B23,[1]Planilha1!$B$5:$O$72,14,0)</f>
        <v>100</v>
      </c>
      <c r="L23" s="4">
        <f>VLOOKUP(B23,[1]Planilha1!$B$5:$R$72,17,0)</f>
        <v>23</v>
      </c>
      <c r="M23" s="4">
        <f>VLOOKUP(B23,[1]Planilha1!$B$5:$U$72,20,0)</f>
        <v>0</v>
      </c>
      <c r="N23" s="4">
        <v>25</v>
      </c>
      <c r="O23" s="4"/>
      <c r="P23" s="4">
        <v>6</v>
      </c>
    </row>
    <row r="24" spans="2:16" x14ac:dyDescent="0.25">
      <c r="B24" s="4" t="s">
        <v>191</v>
      </c>
      <c r="C24" s="40"/>
      <c r="D24" s="6" t="s">
        <v>138</v>
      </c>
      <c r="E24" s="6" t="s">
        <v>166</v>
      </c>
      <c r="F24" s="4" t="s">
        <v>28</v>
      </c>
      <c r="G24" s="4">
        <v>2012</v>
      </c>
      <c r="H24" s="4">
        <v>6</v>
      </c>
      <c r="I24" s="4" t="s">
        <v>29</v>
      </c>
      <c r="J24" s="4">
        <v>21</v>
      </c>
      <c r="K24" s="4">
        <f>VLOOKUP(B24,[1]Planilha1!$B$5:$O$72,14,0)</f>
        <v>66</v>
      </c>
      <c r="L24" s="4">
        <f>VLOOKUP(B24,[1]Planilha1!$B$5:$R$72,17,0)</f>
        <v>12</v>
      </c>
      <c r="M24" s="4">
        <f>VLOOKUP(B24,[1]Planilha1!$B$5:$U$72,20,0)</f>
        <v>1</v>
      </c>
      <c r="N24" s="4">
        <v>24</v>
      </c>
      <c r="O24" s="4"/>
      <c r="P24" s="4">
        <v>6</v>
      </c>
    </row>
    <row r="25" spans="2:16" x14ac:dyDescent="0.25">
      <c r="B25" s="4" t="s">
        <v>192</v>
      </c>
      <c r="C25" s="40"/>
      <c r="D25" s="6" t="s">
        <v>48</v>
      </c>
      <c r="E25" s="6" t="s">
        <v>140</v>
      </c>
      <c r="F25" s="4" t="s">
        <v>28</v>
      </c>
      <c r="G25" s="4">
        <v>1999</v>
      </c>
      <c r="H25" s="4">
        <v>4</v>
      </c>
      <c r="I25" s="4" t="s">
        <v>37</v>
      </c>
      <c r="J25" s="4">
        <v>18</v>
      </c>
      <c r="K25" s="4">
        <f>VLOOKUP(B25,[1]Planilha1!$B$5:$O$72,14,0)</f>
        <v>50</v>
      </c>
      <c r="L25" s="4">
        <f>VLOOKUP(B25,[1]Planilha1!$B$5:$R$72,17,0)</f>
        <v>9</v>
      </c>
      <c r="M25" s="4">
        <f>VLOOKUP(B25,[1]Planilha1!$B$5:$U$72,20,0)</f>
        <v>1</v>
      </c>
      <c r="N25" s="4">
        <v>15</v>
      </c>
      <c r="O25" s="4">
        <v>1</v>
      </c>
      <c r="P25" s="4">
        <v>5</v>
      </c>
    </row>
    <row r="26" spans="2:16" x14ac:dyDescent="0.25">
      <c r="B26" s="4" t="s">
        <v>193</v>
      </c>
      <c r="C26" s="40"/>
      <c r="D26" s="6" t="s">
        <v>142</v>
      </c>
      <c r="E26" s="6" t="s">
        <v>167</v>
      </c>
      <c r="F26" s="4" t="s">
        <v>28</v>
      </c>
      <c r="G26" s="4">
        <v>2000</v>
      </c>
      <c r="H26" s="4">
        <v>6</v>
      </c>
      <c r="I26" s="4" t="s">
        <v>37</v>
      </c>
      <c r="J26" s="4">
        <v>30</v>
      </c>
      <c r="K26" s="4">
        <f>VLOOKUP(B26,[1]Planilha1!$B$5:$O$72,14,0)</f>
        <v>50</v>
      </c>
      <c r="L26" s="4">
        <f>VLOOKUP(B26,[1]Planilha1!$B$5:$R$72,17,0)</f>
        <v>8</v>
      </c>
      <c r="M26" s="4">
        <f>VLOOKUP(B26,[1]Planilha1!$B$5:$U$72,20,0)</f>
        <v>0</v>
      </c>
      <c r="N26" s="4">
        <v>24</v>
      </c>
      <c r="O26" s="4"/>
      <c r="P26" s="4">
        <v>7</v>
      </c>
    </row>
    <row r="27" spans="2:16" x14ac:dyDescent="0.25">
      <c r="B27" s="4" t="s">
        <v>194</v>
      </c>
      <c r="C27" s="40"/>
      <c r="D27" s="6" t="s">
        <v>146</v>
      </c>
      <c r="E27" s="6" t="s">
        <v>149</v>
      </c>
      <c r="F27" s="4" t="s">
        <v>28</v>
      </c>
      <c r="G27" s="4">
        <v>2005</v>
      </c>
      <c r="H27" s="4">
        <v>5</v>
      </c>
      <c r="I27" s="4" t="s">
        <v>29</v>
      </c>
      <c r="J27" s="4">
        <v>8</v>
      </c>
      <c r="K27" s="4">
        <f>VLOOKUP(B27,[1]Planilha1!$B$5:$O$72,14,0)</f>
        <v>41</v>
      </c>
      <c r="L27" s="4">
        <f>VLOOKUP(B27,[1]Planilha1!$B$5:$R$72,17,0)</f>
        <v>9</v>
      </c>
      <c r="M27" s="4">
        <f>VLOOKUP(B27,[1]Planilha1!$B$5:$U$72,20,0)</f>
        <v>0</v>
      </c>
      <c r="N27" s="4">
        <v>20</v>
      </c>
      <c r="O27" s="4"/>
      <c r="P27" s="4">
        <v>5</v>
      </c>
    </row>
    <row r="28" spans="2:16" x14ac:dyDescent="0.25">
      <c r="B28" s="4" t="s">
        <v>195</v>
      </c>
      <c r="C28" s="6" t="s">
        <v>10</v>
      </c>
      <c r="D28" s="6" t="s">
        <v>128</v>
      </c>
      <c r="E28" s="6" t="s">
        <v>200</v>
      </c>
      <c r="F28" s="4" t="s">
        <v>28</v>
      </c>
      <c r="G28" s="4">
        <v>2014</v>
      </c>
      <c r="H28" s="4">
        <v>4</v>
      </c>
      <c r="I28" s="4" t="s">
        <v>10</v>
      </c>
      <c r="J28" s="4">
        <v>0</v>
      </c>
      <c r="K28" s="4"/>
      <c r="L28" s="4"/>
      <c r="M28" s="4"/>
      <c r="N28" s="4">
        <v>15</v>
      </c>
      <c r="O28" s="4">
        <v>4</v>
      </c>
      <c r="P28" s="4">
        <v>6</v>
      </c>
    </row>
    <row r="29" spans="2:16" x14ac:dyDescent="0.25">
      <c r="B29" s="4" t="s">
        <v>196</v>
      </c>
      <c r="C29" s="6" t="s">
        <v>10</v>
      </c>
      <c r="D29" s="6" t="s">
        <v>138</v>
      </c>
      <c r="E29" s="6" t="s">
        <v>201</v>
      </c>
      <c r="F29" s="4" t="s">
        <v>28</v>
      </c>
      <c r="G29" s="4">
        <v>2017</v>
      </c>
      <c r="H29" s="4">
        <v>4</v>
      </c>
      <c r="I29" s="4" t="s">
        <v>10</v>
      </c>
      <c r="J29" s="4">
        <v>0</v>
      </c>
      <c r="K29" s="4"/>
      <c r="L29" s="4"/>
      <c r="M29" s="4"/>
      <c r="N29" s="4"/>
      <c r="O29" s="4"/>
      <c r="P29" s="4"/>
    </row>
    <row r="30" spans="2:16" x14ac:dyDescent="0.25">
      <c r="B30" s="10"/>
      <c r="C30" s="17"/>
      <c r="D30" s="17"/>
      <c r="E30" s="10" t="s">
        <v>197</v>
      </c>
      <c r="F30" s="18"/>
      <c r="G30" s="18"/>
      <c r="H30" s="10"/>
      <c r="I30" s="10"/>
      <c r="J30" s="19">
        <f>SUM(J4:J29)</f>
        <v>524</v>
      </c>
      <c r="K30" s="19">
        <f>SUM(K4:K29)</f>
        <v>1586</v>
      </c>
      <c r="L30" s="19">
        <f>SUM(L4:L29)</f>
        <v>247</v>
      </c>
      <c r="M30" s="19">
        <f>SUM(M4:M29)</f>
        <v>53</v>
      </c>
      <c r="N30" s="19">
        <f>SUM(N4:N29)</f>
        <v>433</v>
      </c>
      <c r="O30" s="19">
        <f>SUM(O9:O29)</f>
        <v>18</v>
      </c>
      <c r="P30" s="19">
        <f>SUM(P4:P29)</f>
        <v>127</v>
      </c>
    </row>
    <row r="31" spans="2:16" x14ac:dyDescent="0.25"/>
    <row r="32" spans="2:16" x14ac:dyDescent="0.25"/>
    <row r="33" x14ac:dyDescent="0.25"/>
    <row r="34" x14ac:dyDescent="0.25"/>
  </sheetData>
  <mergeCells count="7">
    <mergeCell ref="C21:C22"/>
    <mergeCell ref="C23:C27"/>
    <mergeCell ref="B1:P1"/>
    <mergeCell ref="C4:C20"/>
    <mergeCell ref="D8:D9"/>
    <mergeCell ref="D15:D16"/>
    <mergeCell ref="D19:D20"/>
  </mergeCells>
  <hyperlinks>
    <hyperlink ref="A1" location="Menu!A1" display="Menu" xr:uid="{BBCEAF10-30F0-460A-ACD5-61B693B900BE}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2A9E0-0C43-4DFA-9438-7F93064B3406}">
  <dimension ref="A1:AB46"/>
  <sheetViews>
    <sheetView showGridLines="0" workbookViewId="0"/>
  </sheetViews>
  <sheetFormatPr defaultColWidth="0" defaultRowHeight="15" zeroHeight="1" x14ac:dyDescent="0.25"/>
  <cols>
    <col min="1" max="28" width="9.140625" customWidth="1"/>
    <col min="29" max="16384" width="9.140625" hidden="1"/>
  </cols>
  <sheetData>
    <row r="1" spans="1:27" x14ac:dyDescent="0.25">
      <c r="A1" s="31" t="s">
        <v>237</v>
      </c>
      <c r="B1" s="43" t="s">
        <v>202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x14ac:dyDescent="0.25"/>
    <row r="3" spans="1:27" x14ac:dyDescent="0.25"/>
    <row r="4" spans="1:27" x14ac:dyDescent="0.25"/>
    <row r="5" spans="1:27" x14ac:dyDescent="0.25"/>
    <row r="6" spans="1:27" x14ac:dyDescent="0.25"/>
    <row r="7" spans="1:27" x14ac:dyDescent="0.25"/>
    <row r="8" spans="1:27" x14ac:dyDescent="0.25"/>
    <row r="9" spans="1:27" x14ac:dyDescent="0.25"/>
    <row r="10" spans="1:27" x14ac:dyDescent="0.25"/>
    <row r="11" spans="1:27" x14ac:dyDescent="0.25"/>
    <row r="12" spans="1:27" x14ac:dyDescent="0.25"/>
    <row r="13" spans="1:27" x14ac:dyDescent="0.25"/>
    <row r="14" spans="1:27" x14ac:dyDescent="0.25"/>
    <row r="15" spans="1:27" x14ac:dyDescent="0.25"/>
    <row r="16" spans="1:2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</sheetData>
  <mergeCells count="1">
    <mergeCell ref="B1:AA1"/>
  </mergeCells>
  <hyperlinks>
    <hyperlink ref="A1" location="Menu!A1" display="Menu" xr:uid="{EC0BD11F-FAD3-47ED-BBE8-CE313013AD11}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153A6-B866-49C8-AA24-AE3B97357C73}">
  <dimension ref="A1:K63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5" style="13" bestFit="1" customWidth="1"/>
    <col min="3" max="3" width="18.85546875" style="13" customWidth="1"/>
    <col min="4" max="4" width="40.28515625" style="13" bestFit="1" customWidth="1"/>
    <col min="5" max="6" width="9.140625" style="13" customWidth="1"/>
    <col min="7" max="7" width="12.42578125" style="13" customWidth="1"/>
    <col min="8" max="8" width="15" style="13" customWidth="1"/>
    <col min="9" max="10" width="9.140625" style="13" customWidth="1"/>
    <col min="11" max="11" width="9.140625" customWidth="1"/>
    <col min="12" max="16384" width="9.140625" hidden="1"/>
  </cols>
  <sheetData>
    <row r="1" spans="1:10" x14ac:dyDescent="0.25">
      <c r="A1" s="31" t="s">
        <v>237</v>
      </c>
      <c r="B1" s="39" t="s">
        <v>215</v>
      </c>
      <c r="C1" s="39"/>
      <c r="D1" s="39"/>
      <c r="E1" s="39"/>
      <c r="F1" s="39"/>
      <c r="G1" s="39"/>
      <c r="H1" s="39"/>
      <c r="I1" s="39"/>
      <c r="J1" s="39"/>
    </row>
    <row r="2" spans="1:10" x14ac:dyDescent="0.25"/>
    <row r="3" spans="1:10" ht="25.5" x14ac:dyDescent="0.25">
      <c r="B3" s="14" t="s">
        <v>14</v>
      </c>
      <c r="C3" s="14" t="s">
        <v>15</v>
      </c>
      <c r="D3" s="14" t="s">
        <v>203</v>
      </c>
      <c r="E3" s="14" t="s">
        <v>17</v>
      </c>
      <c r="F3" s="14" t="s">
        <v>19</v>
      </c>
      <c r="G3" s="14" t="s">
        <v>4</v>
      </c>
      <c r="H3" s="14" t="s">
        <v>204</v>
      </c>
      <c r="I3" s="14" t="s">
        <v>205</v>
      </c>
      <c r="J3" s="14" t="s">
        <v>206</v>
      </c>
    </row>
    <row r="4" spans="1:10" x14ac:dyDescent="0.25">
      <c r="B4" s="6" t="s">
        <v>26</v>
      </c>
      <c r="C4" s="9" t="s">
        <v>27</v>
      </c>
      <c r="D4" s="9" t="s">
        <v>157</v>
      </c>
      <c r="E4" s="4" t="s">
        <v>28</v>
      </c>
      <c r="F4" s="4">
        <v>3</v>
      </c>
      <c r="G4" s="4"/>
      <c r="H4" s="4"/>
      <c r="I4" s="4"/>
      <c r="J4" s="4"/>
    </row>
    <row r="5" spans="1:10" x14ac:dyDescent="0.25">
      <c r="B5" s="40" t="s">
        <v>31</v>
      </c>
      <c r="C5" s="9" t="s">
        <v>32</v>
      </c>
      <c r="D5" s="9" t="s">
        <v>33</v>
      </c>
      <c r="E5" s="4" t="s">
        <v>28</v>
      </c>
      <c r="F5" s="4">
        <v>5</v>
      </c>
      <c r="G5" s="4">
        <v>2</v>
      </c>
      <c r="H5" s="4">
        <v>0</v>
      </c>
      <c r="I5" s="4">
        <v>1</v>
      </c>
      <c r="J5" s="4">
        <v>1</v>
      </c>
    </row>
    <row r="6" spans="1:10" x14ac:dyDescent="0.25">
      <c r="B6" s="40"/>
      <c r="C6" s="40" t="s">
        <v>35</v>
      </c>
      <c r="D6" s="9" t="s">
        <v>36</v>
      </c>
      <c r="E6" s="4" t="s">
        <v>28</v>
      </c>
      <c r="F6" s="4">
        <v>5</v>
      </c>
      <c r="G6" s="4">
        <v>12</v>
      </c>
      <c r="H6" s="4">
        <v>1</v>
      </c>
      <c r="I6" s="4">
        <v>2</v>
      </c>
      <c r="J6" s="4">
        <v>9</v>
      </c>
    </row>
    <row r="7" spans="1:10" x14ac:dyDescent="0.25">
      <c r="B7" s="40"/>
      <c r="C7" s="40"/>
      <c r="D7" s="9" t="s">
        <v>39</v>
      </c>
      <c r="E7" s="4" t="s">
        <v>28</v>
      </c>
      <c r="F7" s="4">
        <v>3</v>
      </c>
      <c r="G7" s="4">
        <v>1</v>
      </c>
      <c r="H7" s="4">
        <v>0</v>
      </c>
      <c r="I7" s="4">
        <v>1</v>
      </c>
      <c r="J7" s="4">
        <v>0</v>
      </c>
    </row>
    <row r="8" spans="1:10" x14ac:dyDescent="0.25">
      <c r="B8" s="6" t="s">
        <v>41</v>
      </c>
      <c r="C8" s="9" t="s">
        <v>35</v>
      </c>
      <c r="D8" s="9" t="s">
        <v>42</v>
      </c>
      <c r="E8" s="4" t="s">
        <v>28</v>
      </c>
      <c r="F8" s="4">
        <v>3</v>
      </c>
      <c r="G8" s="4">
        <v>2</v>
      </c>
      <c r="H8" s="4">
        <v>0</v>
      </c>
      <c r="I8" s="4">
        <v>2</v>
      </c>
      <c r="J8" s="4">
        <v>0</v>
      </c>
    </row>
    <row r="9" spans="1:10" x14ac:dyDescent="0.25">
      <c r="B9" s="40" t="s">
        <v>44</v>
      </c>
      <c r="C9" s="9" t="s">
        <v>45</v>
      </c>
      <c r="D9" s="9" t="s">
        <v>46</v>
      </c>
      <c r="E9" s="4" t="s">
        <v>28</v>
      </c>
      <c r="F9" s="4">
        <v>3</v>
      </c>
      <c r="G9" s="4">
        <v>0</v>
      </c>
      <c r="H9" s="4">
        <v>0</v>
      </c>
      <c r="I9" s="4">
        <v>0</v>
      </c>
      <c r="J9" s="4">
        <v>0</v>
      </c>
    </row>
    <row r="10" spans="1:10" x14ac:dyDescent="0.25">
      <c r="B10" s="40"/>
      <c r="C10" s="9" t="s">
        <v>48</v>
      </c>
      <c r="D10" s="9" t="s">
        <v>49</v>
      </c>
      <c r="E10" s="4" t="s">
        <v>28</v>
      </c>
      <c r="F10" s="4">
        <v>4</v>
      </c>
      <c r="G10" s="4">
        <v>2</v>
      </c>
      <c r="H10" s="4">
        <v>0</v>
      </c>
      <c r="I10" s="4">
        <v>1</v>
      </c>
      <c r="J10" s="4">
        <v>1</v>
      </c>
    </row>
    <row r="11" spans="1:10" x14ac:dyDescent="0.25">
      <c r="B11" s="6" t="s">
        <v>51</v>
      </c>
      <c r="C11" s="9" t="s">
        <v>52</v>
      </c>
      <c r="D11" s="9" t="s">
        <v>53</v>
      </c>
      <c r="E11" s="4" t="s">
        <v>28</v>
      </c>
      <c r="F11" s="4">
        <v>4</v>
      </c>
      <c r="G11" s="4"/>
      <c r="H11" s="4"/>
      <c r="I11" s="4"/>
      <c r="J11" s="4"/>
    </row>
    <row r="12" spans="1:10" x14ac:dyDescent="0.25">
      <c r="B12" s="40" t="s">
        <v>55</v>
      </c>
      <c r="C12" s="40" t="s">
        <v>56</v>
      </c>
      <c r="D12" s="9" t="s">
        <v>57</v>
      </c>
      <c r="E12" s="4" t="s">
        <v>28</v>
      </c>
      <c r="F12" s="4">
        <v>5</v>
      </c>
      <c r="G12" s="4">
        <v>9</v>
      </c>
      <c r="H12" s="4">
        <v>0</v>
      </c>
      <c r="I12" s="4">
        <v>0</v>
      </c>
      <c r="J12" s="4">
        <v>9</v>
      </c>
    </row>
    <row r="13" spans="1:10" x14ac:dyDescent="0.25">
      <c r="B13" s="40"/>
      <c r="C13" s="40"/>
      <c r="D13" s="9" t="s">
        <v>59</v>
      </c>
      <c r="E13" s="4" t="s">
        <v>60</v>
      </c>
      <c r="F13" s="4">
        <v>4</v>
      </c>
      <c r="G13" s="4">
        <v>1</v>
      </c>
      <c r="H13" s="4">
        <v>0</v>
      </c>
      <c r="I13" s="4">
        <v>0</v>
      </c>
      <c r="J13" s="4">
        <v>1</v>
      </c>
    </row>
    <row r="14" spans="1:10" x14ac:dyDescent="0.25">
      <c r="B14" s="40"/>
      <c r="C14" s="9" t="s">
        <v>62</v>
      </c>
      <c r="D14" s="9" t="s">
        <v>63</v>
      </c>
      <c r="E14" s="4" t="s">
        <v>28</v>
      </c>
      <c r="F14" s="4">
        <v>4</v>
      </c>
      <c r="G14" s="4">
        <v>3</v>
      </c>
      <c r="H14" s="4">
        <v>0</v>
      </c>
      <c r="I14" s="4">
        <v>1</v>
      </c>
      <c r="J14" s="4">
        <v>2</v>
      </c>
    </row>
    <row r="15" spans="1:10" x14ac:dyDescent="0.25">
      <c r="B15" s="40"/>
      <c r="C15" s="9" t="s">
        <v>65</v>
      </c>
      <c r="D15" s="9" t="s">
        <v>66</v>
      </c>
      <c r="E15" s="4" t="s">
        <v>28</v>
      </c>
      <c r="F15" s="4">
        <v>5</v>
      </c>
      <c r="G15" s="4">
        <v>3</v>
      </c>
      <c r="H15" s="4">
        <v>0</v>
      </c>
      <c r="I15" s="4">
        <v>1</v>
      </c>
      <c r="J15" s="4">
        <v>2</v>
      </c>
    </row>
    <row r="16" spans="1:10" x14ac:dyDescent="0.25">
      <c r="B16" s="40"/>
      <c r="C16" s="9" t="s">
        <v>68</v>
      </c>
      <c r="D16" s="9" t="s">
        <v>69</v>
      </c>
      <c r="E16" s="4" t="s">
        <v>28</v>
      </c>
      <c r="F16" s="4">
        <v>4</v>
      </c>
      <c r="G16" s="4">
        <v>2</v>
      </c>
      <c r="H16" s="4">
        <v>1</v>
      </c>
      <c r="I16" s="4">
        <v>1</v>
      </c>
      <c r="J16" s="4">
        <v>0</v>
      </c>
    </row>
    <row r="17" spans="2:10" x14ac:dyDescent="0.25">
      <c r="B17" s="40"/>
      <c r="C17" s="40" t="s">
        <v>71</v>
      </c>
      <c r="D17" s="9" t="s">
        <v>72</v>
      </c>
      <c r="E17" s="4" t="s">
        <v>28</v>
      </c>
      <c r="F17" s="4">
        <v>5</v>
      </c>
      <c r="G17" s="4">
        <v>1</v>
      </c>
      <c r="H17" s="4">
        <v>0</v>
      </c>
      <c r="I17" s="4">
        <v>1</v>
      </c>
      <c r="J17" s="4">
        <v>0</v>
      </c>
    </row>
    <row r="18" spans="2:10" x14ac:dyDescent="0.25">
      <c r="B18" s="40"/>
      <c r="C18" s="40"/>
      <c r="D18" s="9" t="s">
        <v>74</v>
      </c>
      <c r="E18" s="4" t="s">
        <v>60</v>
      </c>
      <c r="F18" s="4">
        <v>4</v>
      </c>
      <c r="G18" s="4"/>
      <c r="H18" s="4"/>
      <c r="I18" s="4"/>
      <c r="J18" s="4"/>
    </row>
    <row r="19" spans="2:10" x14ac:dyDescent="0.25">
      <c r="B19" s="40"/>
      <c r="C19" s="42" t="s">
        <v>76</v>
      </c>
      <c r="D19" s="9" t="s">
        <v>77</v>
      </c>
      <c r="E19" s="4" t="s">
        <v>28</v>
      </c>
      <c r="F19" s="4">
        <v>4</v>
      </c>
      <c r="G19" s="4">
        <v>1</v>
      </c>
      <c r="H19" s="4">
        <v>0</v>
      </c>
      <c r="I19" s="4">
        <v>1</v>
      </c>
      <c r="J19" s="4">
        <v>0</v>
      </c>
    </row>
    <row r="20" spans="2:10" x14ac:dyDescent="0.25">
      <c r="B20" s="40"/>
      <c r="C20" s="42"/>
      <c r="D20" s="9" t="s">
        <v>210</v>
      </c>
      <c r="E20" s="4" t="s">
        <v>60</v>
      </c>
      <c r="F20" s="4">
        <v>5</v>
      </c>
      <c r="G20" s="4"/>
      <c r="H20" s="4"/>
      <c r="I20" s="4"/>
      <c r="J20" s="4"/>
    </row>
    <row r="21" spans="2:10" x14ac:dyDescent="0.25">
      <c r="B21" s="40"/>
      <c r="C21" s="9" t="s">
        <v>80</v>
      </c>
      <c r="D21" s="9" t="s">
        <v>81</v>
      </c>
      <c r="E21" s="4" t="s">
        <v>28</v>
      </c>
      <c r="F21" s="4">
        <v>4</v>
      </c>
      <c r="G21" s="4"/>
      <c r="H21" s="4"/>
      <c r="I21" s="4"/>
      <c r="J21" s="4"/>
    </row>
    <row r="22" spans="2:10" x14ac:dyDescent="0.25">
      <c r="B22" s="40"/>
      <c r="C22" s="9" t="s">
        <v>83</v>
      </c>
      <c r="D22" s="9" t="s">
        <v>84</v>
      </c>
      <c r="E22" s="4" t="s">
        <v>28</v>
      </c>
      <c r="F22" s="4">
        <v>4</v>
      </c>
      <c r="G22" s="4">
        <v>1</v>
      </c>
      <c r="H22" s="4">
        <v>0</v>
      </c>
      <c r="I22" s="4">
        <v>0</v>
      </c>
      <c r="J22" s="4">
        <v>1</v>
      </c>
    </row>
    <row r="23" spans="2:10" x14ac:dyDescent="0.25">
      <c r="B23" s="40"/>
      <c r="C23" s="40" t="s">
        <v>86</v>
      </c>
      <c r="D23" s="9" t="s">
        <v>87</v>
      </c>
      <c r="E23" s="4" t="s">
        <v>28</v>
      </c>
      <c r="F23" s="4">
        <v>4</v>
      </c>
      <c r="G23" s="4">
        <v>2</v>
      </c>
      <c r="H23" s="4">
        <v>0</v>
      </c>
      <c r="I23" s="4">
        <v>1</v>
      </c>
      <c r="J23" s="4">
        <v>1</v>
      </c>
    </row>
    <row r="24" spans="2:10" x14ac:dyDescent="0.25">
      <c r="B24" s="40"/>
      <c r="C24" s="40"/>
      <c r="D24" s="9" t="s">
        <v>89</v>
      </c>
      <c r="E24" s="4" t="s">
        <v>28</v>
      </c>
      <c r="F24" s="4">
        <v>4</v>
      </c>
      <c r="G24" s="4">
        <v>9</v>
      </c>
      <c r="H24" s="4">
        <v>1</v>
      </c>
      <c r="I24" s="4">
        <v>0</v>
      </c>
      <c r="J24" s="4">
        <v>8</v>
      </c>
    </row>
    <row r="25" spans="2:10" x14ac:dyDescent="0.25">
      <c r="B25" s="40"/>
      <c r="C25" s="9" t="s">
        <v>91</v>
      </c>
      <c r="D25" s="9" t="s">
        <v>164</v>
      </c>
      <c r="E25" s="4" t="s">
        <v>28</v>
      </c>
      <c r="F25" s="4">
        <v>7</v>
      </c>
      <c r="G25" s="4">
        <v>23</v>
      </c>
      <c r="H25" s="4">
        <v>0</v>
      </c>
      <c r="I25" s="4">
        <v>22</v>
      </c>
      <c r="J25" s="4">
        <v>1</v>
      </c>
    </row>
    <row r="26" spans="2:10" x14ac:dyDescent="0.25">
      <c r="B26" s="40"/>
      <c r="C26" s="9" t="s">
        <v>45</v>
      </c>
      <c r="D26" s="9" t="s">
        <v>165</v>
      </c>
      <c r="E26" s="4" t="s">
        <v>28</v>
      </c>
      <c r="F26" s="4">
        <v>7</v>
      </c>
      <c r="G26" s="4">
        <v>8</v>
      </c>
      <c r="H26" s="4">
        <v>3</v>
      </c>
      <c r="I26" s="4">
        <v>5</v>
      </c>
      <c r="J26" s="4">
        <v>0</v>
      </c>
    </row>
    <row r="27" spans="2:10" x14ac:dyDescent="0.25">
      <c r="B27" s="40" t="s">
        <v>55</v>
      </c>
      <c r="C27" s="42" t="s">
        <v>94</v>
      </c>
      <c r="D27" s="9" t="s">
        <v>159</v>
      </c>
      <c r="E27" s="4" t="s">
        <v>60</v>
      </c>
      <c r="F27" s="4">
        <v>4</v>
      </c>
      <c r="G27" s="4"/>
      <c r="H27" s="4"/>
      <c r="I27" s="4"/>
      <c r="J27" s="4"/>
    </row>
    <row r="28" spans="2:10" x14ac:dyDescent="0.25">
      <c r="B28" s="40"/>
      <c r="C28" s="42"/>
      <c r="D28" s="9" t="s">
        <v>96</v>
      </c>
      <c r="E28" s="4" t="s">
        <v>28</v>
      </c>
      <c r="F28" s="4">
        <v>3</v>
      </c>
      <c r="G28" s="4">
        <v>1</v>
      </c>
      <c r="H28" s="4">
        <v>0</v>
      </c>
      <c r="I28" s="4">
        <v>1</v>
      </c>
      <c r="J28" s="4">
        <v>0</v>
      </c>
    </row>
    <row r="29" spans="2:10" x14ac:dyDescent="0.25">
      <c r="B29" s="40"/>
      <c r="C29" s="42"/>
      <c r="D29" s="9" t="s">
        <v>98</v>
      </c>
      <c r="E29" s="4" t="s">
        <v>28</v>
      </c>
      <c r="F29" s="4">
        <v>3</v>
      </c>
      <c r="G29" s="4">
        <v>1</v>
      </c>
      <c r="H29" s="4">
        <v>0</v>
      </c>
      <c r="I29" s="4">
        <v>1</v>
      </c>
      <c r="J29" s="4">
        <v>0</v>
      </c>
    </row>
    <row r="30" spans="2:10" x14ac:dyDescent="0.25">
      <c r="B30" s="40"/>
      <c r="C30" s="40" t="s">
        <v>100</v>
      </c>
      <c r="D30" s="9" t="s">
        <v>101</v>
      </c>
      <c r="E30" s="4" t="s">
        <v>28</v>
      </c>
      <c r="F30" s="4">
        <v>5</v>
      </c>
      <c r="G30" s="4">
        <v>4</v>
      </c>
      <c r="H30" s="4">
        <v>0</v>
      </c>
      <c r="I30" s="4">
        <v>1</v>
      </c>
      <c r="J30" s="4">
        <v>3</v>
      </c>
    </row>
    <row r="31" spans="2:10" x14ac:dyDescent="0.25">
      <c r="B31" s="40"/>
      <c r="C31" s="40"/>
      <c r="D31" s="9" t="s">
        <v>103</v>
      </c>
      <c r="E31" s="4" t="s">
        <v>28</v>
      </c>
      <c r="F31" s="4">
        <v>4</v>
      </c>
      <c r="G31" s="4">
        <v>1</v>
      </c>
      <c r="H31" s="4">
        <v>0</v>
      </c>
      <c r="I31" s="4">
        <v>0</v>
      </c>
      <c r="J31" s="4">
        <v>1</v>
      </c>
    </row>
    <row r="32" spans="2:10" x14ac:dyDescent="0.25">
      <c r="B32" s="40"/>
      <c r="C32" s="9" t="s">
        <v>105</v>
      </c>
      <c r="D32" s="9" t="s">
        <v>106</v>
      </c>
      <c r="E32" s="4" t="s">
        <v>28</v>
      </c>
      <c r="F32" s="4">
        <v>5</v>
      </c>
      <c r="G32" s="4">
        <v>2</v>
      </c>
      <c r="H32" s="4">
        <v>0</v>
      </c>
      <c r="I32" s="4">
        <v>0</v>
      </c>
      <c r="J32" s="4">
        <v>2</v>
      </c>
    </row>
    <row r="33" spans="2:10" x14ac:dyDescent="0.25">
      <c r="B33" s="40"/>
      <c r="C33" s="40" t="s">
        <v>108</v>
      </c>
      <c r="D33" s="9" t="s">
        <v>53</v>
      </c>
      <c r="E33" s="4" t="s">
        <v>28</v>
      </c>
      <c r="F33" s="4">
        <v>5</v>
      </c>
      <c r="G33" s="4">
        <v>1</v>
      </c>
      <c r="H33" s="4">
        <v>0</v>
      </c>
      <c r="I33" s="4">
        <v>0</v>
      </c>
      <c r="J33" s="4">
        <v>1</v>
      </c>
    </row>
    <row r="34" spans="2:10" x14ac:dyDescent="0.25">
      <c r="B34" s="40"/>
      <c r="C34" s="40"/>
      <c r="D34" s="9" t="s">
        <v>110</v>
      </c>
      <c r="E34" s="4" t="s">
        <v>60</v>
      </c>
      <c r="F34" s="4">
        <v>3</v>
      </c>
      <c r="G34" s="4"/>
      <c r="H34" s="4"/>
      <c r="I34" s="4"/>
      <c r="J34" s="4"/>
    </row>
    <row r="35" spans="2:10" x14ac:dyDescent="0.25">
      <c r="B35" s="40"/>
      <c r="C35" s="40" t="s">
        <v>112</v>
      </c>
      <c r="D35" s="9" t="s">
        <v>113</v>
      </c>
      <c r="E35" s="4" t="s">
        <v>28</v>
      </c>
      <c r="F35" s="4">
        <v>6</v>
      </c>
      <c r="G35" s="4">
        <v>4</v>
      </c>
      <c r="H35" s="4">
        <v>0</v>
      </c>
      <c r="I35" s="4">
        <v>0</v>
      </c>
      <c r="J35" s="4">
        <v>4</v>
      </c>
    </row>
    <row r="36" spans="2:10" x14ac:dyDescent="0.25">
      <c r="B36" s="40"/>
      <c r="C36" s="40"/>
      <c r="D36" s="9" t="s">
        <v>115</v>
      </c>
      <c r="E36" s="4" t="s">
        <v>28</v>
      </c>
      <c r="F36" s="4">
        <v>5</v>
      </c>
      <c r="G36" s="4">
        <v>3</v>
      </c>
      <c r="H36" s="4">
        <v>0</v>
      </c>
      <c r="I36" s="4">
        <v>0</v>
      </c>
      <c r="J36" s="4">
        <v>3</v>
      </c>
    </row>
    <row r="37" spans="2:10" x14ac:dyDescent="0.25">
      <c r="B37" s="40"/>
      <c r="C37" s="40"/>
      <c r="D37" s="9" t="s">
        <v>211</v>
      </c>
      <c r="E37" s="4" t="s">
        <v>60</v>
      </c>
      <c r="F37" s="4">
        <v>4</v>
      </c>
      <c r="G37" s="4"/>
      <c r="H37" s="4"/>
      <c r="I37" s="4"/>
      <c r="J37" s="4"/>
    </row>
    <row r="38" spans="2:10" x14ac:dyDescent="0.25">
      <c r="B38" s="40"/>
      <c r="C38" s="9" t="s">
        <v>118</v>
      </c>
      <c r="D38" s="9" t="s">
        <v>119</v>
      </c>
      <c r="E38" s="4" t="s">
        <v>28</v>
      </c>
      <c r="F38" s="4">
        <v>3</v>
      </c>
      <c r="G38" s="4"/>
      <c r="H38" s="4"/>
      <c r="I38" s="4"/>
      <c r="J38" s="4"/>
    </row>
    <row r="39" spans="2:10" x14ac:dyDescent="0.25">
      <c r="B39" s="40"/>
      <c r="C39" s="9" t="s">
        <v>121</v>
      </c>
      <c r="D39" s="9" t="s">
        <v>122</v>
      </c>
      <c r="E39" s="4" t="s">
        <v>28</v>
      </c>
      <c r="F39" s="4">
        <v>5</v>
      </c>
      <c r="G39" s="4">
        <v>3</v>
      </c>
      <c r="H39" s="4">
        <v>0</v>
      </c>
      <c r="I39" s="4">
        <v>2</v>
      </c>
      <c r="J39" s="4">
        <v>1</v>
      </c>
    </row>
    <row r="40" spans="2:10" x14ac:dyDescent="0.25">
      <c r="B40" s="40"/>
      <c r="C40" s="42" t="s">
        <v>124</v>
      </c>
      <c r="D40" s="9" t="s">
        <v>207</v>
      </c>
      <c r="E40" s="4" t="s">
        <v>60</v>
      </c>
      <c r="F40" s="4">
        <v>5</v>
      </c>
      <c r="G40" s="4"/>
      <c r="H40" s="4"/>
      <c r="I40" s="4"/>
      <c r="J40" s="4"/>
    </row>
    <row r="41" spans="2:10" x14ac:dyDescent="0.25">
      <c r="B41" s="40"/>
      <c r="C41" s="42"/>
      <c r="D41" s="9" t="s">
        <v>125</v>
      </c>
      <c r="E41" s="4" t="s">
        <v>28</v>
      </c>
      <c r="F41" s="4">
        <v>4</v>
      </c>
      <c r="G41" s="4">
        <v>2</v>
      </c>
      <c r="H41" s="4">
        <v>0</v>
      </c>
      <c r="I41" s="4">
        <v>0</v>
      </c>
      <c r="J41" s="4">
        <v>2</v>
      </c>
    </row>
    <row r="42" spans="2:10" x14ac:dyDescent="0.25">
      <c r="B42" s="40"/>
      <c r="C42" s="40" t="s">
        <v>128</v>
      </c>
      <c r="D42" s="9" t="s">
        <v>212</v>
      </c>
      <c r="E42" s="4" t="s">
        <v>28</v>
      </c>
      <c r="F42" s="4">
        <v>4</v>
      </c>
      <c r="G42" s="4">
        <v>4</v>
      </c>
      <c r="H42" s="4">
        <v>1</v>
      </c>
      <c r="I42" s="4">
        <v>3</v>
      </c>
      <c r="J42" s="4">
        <v>0</v>
      </c>
    </row>
    <row r="43" spans="2:10" x14ac:dyDescent="0.25">
      <c r="B43" s="40"/>
      <c r="C43" s="40"/>
      <c r="D43" s="9" t="s">
        <v>130</v>
      </c>
      <c r="E43" s="4" t="s">
        <v>28</v>
      </c>
      <c r="F43" s="4">
        <v>6</v>
      </c>
      <c r="G43" s="4">
        <v>9</v>
      </c>
      <c r="H43" s="4">
        <v>1</v>
      </c>
      <c r="I43" s="4">
        <v>4</v>
      </c>
      <c r="J43" s="4">
        <v>4</v>
      </c>
    </row>
    <row r="44" spans="2:10" x14ac:dyDescent="0.25">
      <c r="B44" s="40" t="s">
        <v>132</v>
      </c>
      <c r="C44" s="40" t="s">
        <v>133</v>
      </c>
      <c r="D44" s="9" t="s">
        <v>134</v>
      </c>
      <c r="E44" s="4" t="s">
        <v>28</v>
      </c>
      <c r="F44" s="4">
        <v>6</v>
      </c>
      <c r="G44" s="4">
        <v>10</v>
      </c>
      <c r="H44" s="4">
        <v>1</v>
      </c>
      <c r="I44" s="4">
        <v>0</v>
      </c>
      <c r="J44" s="4">
        <v>9</v>
      </c>
    </row>
    <row r="45" spans="2:10" x14ac:dyDescent="0.25">
      <c r="B45" s="40"/>
      <c r="C45" s="40"/>
      <c r="D45" s="9" t="s">
        <v>134</v>
      </c>
      <c r="E45" s="4" t="s">
        <v>60</v>
      </c>
      <c r="F45" s="4">
        <v>4</v>
      </c>
      <c r="G45" s="4"/>
      <c r="H45" s="4"/>
      <c r="I45" s="4"/>
      <c r="J45" s="4" t="s">
        <v>208</v>
      </c>
    </row>
    <row r="46" spans="2:10" x14ac:dyDescent="0.25">
      <c r="B46" s="40"/>
      <c r="C46" s="40"/>
      <c r="D46" s="9" t="s">
        <v>213</v>
      </c>
      <c r="E46" s="4" t="s">
        <v>60</v>
      </c>
      <c r="F46" s="4">
        <v>4</v>
      </c>
      <c r="G46" s="4">
        <v>1</v>
      </c>
      <c r="H46" s="4">
        <v>0</v>
      </c>
      <c r="I46" s="4">
        <v>0</v>
      </c>
      <c r="J46" s="4">
        <v>1</v>
      </c>
    </row>
    <row r="47" spans="2:10" x14ac:dyDescent="0.25">
      <c r="B47" s="40"/>
      <c r="C47" s="9" t="s">
        <v>138</v>
      </c>
      <c r="D47" s="9" t="s">
        <v>166</v>
      </c>
      <c r="E47" s="4" t="s">
        <v>28</v>
      </c>
      <c r="F47" s="4">
        <v>6</v>
      </c>
      <c r="G47" s="4">
        <v>2</v>
      </c>
      <c r="H47" s="4">
        <v>0</v>
      </c>
      <c r="I47" s="4">
        <v>0</v>
      </c>
      <c r="J47" s="4">
        <v>2</v>
      </c>
    </row>
    <row r="48" spans="2:10" x14ac:dyDescent="0.25">
      <c r="B48" s="40"/>
      <c r="C48" s="9" t="s">
        <v>48</v>
      </c>
      <c r="D48" s="9" t="s">
        <v>140</v>
      </c>
      <c r="E48" s="4" t="s">
        <v>28</v>
      </c>
      <c r="F48" s="4">
        <v>5</v>
      </c>
      <c r="G48" s="4">
        <v>16</v>
      </c>
      <c r="H48" s="4">
        <v>0</v>
      </c>
      <c r="I48" s="4">
        <v>2</v>
      </c>
      <c r="J48" s="4">
        <v>14</v>
      </c>
    </row>
    <row r="49" spans="2:10" x14ac:dyDescent="0.25">
      <c r="B49" s="40"/>
      <c r="C49" s="40" t="s">
        <v>142</v>
      </c>
      <c r="D49" s="9" t="s">
        <v>143</v>
      </c>
      <c r="E49" s="4" t="s">
        <v>28</v>
      </c>
      <c r="F49" s="4">
        <v>4</v>
      </c>
      <c r="G49" s="4">
        <v>2</v>
      </c>
      <c r="H49" s="4">
        <v>1</v>
      </c>
      <c r="I49" s="4">
        <v>1</v>
      </c>
      <c r="J49" s="4">
        <v>0</v>
      </c>
    </row>
    <row r="50" spans="2:10" x14ac:dyDescent="0.25">
      <c r="B50" s="40"/>
      <c r="C50" s="40"/>
      <c r="D50" s="9" t="s">
        <v>167</v>
      </c>
      <c r="E50" s="4" t="s">
        <v>28</v>
      </c>
      <c r="F50" s="4">
        <v>7</v>
      </c>
      <c r="G50" s="4">
        <v>13</v>
      </c>
      <c r="H50" s="4">
        <v>2</v>
      </c>
      <c r="I50" s="4">
        <v>8</v>
      </c>
      <c r="J50" s="4">
        <v>3</v>
      </c>
    </row>
    <row r="51" spans="2:10" x14ac:dyDescent="0.25">
      <c r="B51" s="40"/>
      <c r="C51" s="40" t="s">
        <v>146</v>
      </c>
      <c r="D51" s="9" t="s">
        <v>147</v>
      </c>
      <c r="E51" s="4" t="s">
        <v>28</v>
      </c>
      <c r="F51" s="4">
        <v>4</v>
      </c>
      <c r="G51" s="4">
        <v>3</v>
      </c>
      <c r="H51" s="4">
        <v>2</v>
      </c>
      <c r="I51" s="4">
        <v>0</v>
      </c>
      <c r="J51" s="4">
        <v>1</v>
      </c>
    </row>
    <row r="52" spans="2:10" x14ac:dyDescent="0.25">
      <c r="B52" s="40"/>
      <c r="C52" s="40"/>
      <c r="D52" s="9" t="s">
        <v>149</v>
      </c>
      <c r="E52" s="4" t="s">
        <v>28</v>
      </c>
      <c r="F52" s="4">
        <v>5</v>
      </c>
      <c r="G52" s="4">
        <v>9</v>
      </c>
      <c r="H52" s="4">
        <v>5</v>
      </c>
      <c r="I52" s="4">
        <v>3</v>
      </c>
      <c r="J52" s="4">
        <v>1</v>
      </c>
    </row>
    <row r="53" spans="2:10" x14ac:dyDescent="0.25">
      <c r="B53" s="40"/>
      <c r="C53" s="9" t="s">
        <v>151</v>
      </c>
      <c r="D53" s="9" t="s">
        <v>152</v>
      </c>
      <c r="E53" s="4" t="s">
        <v>28</v>
      </c>
      <c r="F53" s="4">
        <v>4</v>
      </c>
      <c r="G53" s="4"/>
      <c r="H53" s="4"/>
      <c r="I53" s="4"/>
      <c r="J53" s="4"/>
    </row>
    <row r="54" spans="2:10" ht="25.5" x14ac:dyDescent="0.25">
      <c r="B54" s="6" t="s">
        <v>10</v>
      </c>
      <c r="C54" s="7" t="s">
        <v>154</v>
      </c>
      <c r="D54" s="9" t="s">
        <v>155</v>
      </c>
      <c r="E54" s="4" t="s">
        <v>60</v>
      </c>
      <c r="F54" s="4">
        <v>4</v>
      </c>
      <c r="G54" s="4"/>
      <c r="H54" s="4"/>
      <c r="I54" s="4"/>
      <c r="J54" s="4"/>
    </row>
    <row r="55" spans="2:10" x14ac:dyDescent="0.25">
      <c r="B55" s="6" t="s">
        <v>10</v>
      </c>
      <c r="C55" s="9" t="s">
        <v>128</v>
      </c>
      <c r="D55" s="9" t="s">
        <v>214</v>
      </c>
      <c r="E55" s="4" t="s">
        <v>28</v>
      </c>
      <c r="F55" s="4">
        <v>4</v>
      </c>
      <c r="G55" s="4"/>
      <c r="H55" s="4"/>
      <c r="I55" s="4"/>
      <c r="J55" s="4"/>
    </row>
    <row r="56" spans="2:10" x14ac:dyDescent="0.25">
      <c r="B56" s="6" t="s">
        <v>10</v>
      </c>
      <c r="C56" s="6" t="s">
        <v>138</v>
      </c>
      <c r="D56" s="9" t="s">
        <v>216</v>
      </c>
      <c r="E56" s="4" t="s">
        <v>28</v>
      </c>
      <c r="F56" s="4">
        <v>4</v>
      </c>
      <c r="G56" s="4"/>
      <c r="H56" s="4"/>
      <c r="I56" s="4"/>
      <c r="J56" s="4"/>
    </row>
    <row r="57" spans="2:10" x14ac:dyDescent="0.25">
      <c r="B57" s="5"/>
      <c r="C57" s="7"/>
      <c r="D57" s="11" t="s">
        <v>209</v>
      </c>
      <c r="E57" s="7"/>
      <c r="F57" s="8"/>
      <c r="G57" s="11">
        <f>SUM(G4:G56)</f>
        <v>173</v>
      </c>
      <c r="H57" s="11">
        <f>SUM(H4:H56)</f>
        <v>19</v>
      </c>
      <c r="I57" s="11">
        <f>SUM(I4:I56)</f>
        <v>66</v>
      </c>
      <c r="J57" s="11">
        <f>SUM(J4:J56)</f>
        <v>88</v>
      </c>
    </row>
    <row r="58" spans="2:10" x14ac:dyDescent="0.25"/>
    <row r="59" spans="2:10" x14ac:dyDescent="0.25">
      <c r="B59" s="24"/>
    </row>
    <row r="60" spans="2:10" x14ac:dyDescent="0.25"/>
    <row r="61" spans="2:10" x14ac:dyDescent="0.25"/>
    <row r="62" spans="2:10" x14ac:dyDescent="0.25"/>
    <row r="63" spans="2:10" x14ac:dyDescent="0.25"/>
  </sheetData>
  <mergeCells count="20">
    <mergeCell ref="B1:J1"/>
    <mergeCell ref="B27:B43"/>
    <mergeCell ref="C27:C29"/>
    <mergeCell ref="C30:C31"/>
    <mergeCell ref="C33:C34"/>
    <mergeCell ref="C35:C37"/>
    <mergeCell ref="C40:C41"/>
    <mergeCell ref="C42:C43"/>
    <mergeCell ref="B5:B7"/>
    <mergeCell ref="C6:C7"/>
    <mergeCell ref="B9:B10"/>
    <mergeCell ref="B12:B26"/>
    <mergeCell ref="C12:C13"/>
    <mergeCell ref="C17:C18"/>
    <mergeCell ref="C19:C20"/>
    <mergeCell ref="C23:C24"/>
    <mergeCell ref="B44:B53"/>
    <mergeCell ref="C44:C46"/>
    <mergeCell ref="C49:C50"/>
    <mergeCell ref="C51:C52"/>
  </mergeCells>
  <hyperlinks>
    <hyperlink ref="A1" location="Menu!A1" display="Menu" xr:uid="{7DA902A6-1606-47DB-B4C7-D3351095AA64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282FC-332E-4A23-BA07-E68D25BB1DAD}">
  <dimension ref="A1:V24"/>
  <sheetViews>
    <sheetView showGridLines="0" workbookViewId="0"/>
  </sheetViews>
  <sheetFormatPr defaultColWidth="0" defaultRowHeight="15" zeroHeight="1" x14ac:dyDescent="0.25"/>
  <cols>
    <col min="1" max="22" width="9.140625" customWidth="1"/>
    <col min="23" max="16384" width="9.140625" hidden="1"/>
  </cols>
  <sheetData>
    <row r="1" spans="1:21" x14ac:dyDescent="0.25">
      <c r="A1" s="31" t="s">
        <v>237</v>
      </c>
      <c r="B1" s="44" t="s">
        <v>233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x14ac:dyDescent="0.25"/>
    <row r="3" spans="1:21" x14ac:dyDescent="0.25"/>
    <row r="4" spans="1:21" x14ac:dyDescent="0.25"/>
    <row r="5" spans="1:21" x14ac:dyDescent="0.25"/>
    <row r="6" spans="1:21" x14ac:dyDescent="0.25"/>
    <row r="7" spans="1:21" x14ac:dyDescent="0.25"/>
    <row r="8" spans="1:21" x14ac:dyDescent="0.25"/>
    <row r="9" spans="1:21" x14ac:dyDescent="0.25"/>
    <row r="10" spans="1:21" x14ac:dyDescent="0.25"/>
    <row r="11" spans="1:21" x14ac:dyDescent="0.25"/>
    <row r="12" spans="1:21" x14ac:dyDescent="0.25"/>
    <row r="13" spans="1:21" x14ac:dyDescent="0.25"/>
    <row r="14" spans="1:21" x14ac:dyDescent="0.25"/>
    <row r="15" spans="1:21" x14ac:dyDescent="0.25"/>
    <row r="16" spans="1:2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</sheetData>
  <mergeCells count="1">
    <mergeCell ref="B1:U1"/>
  </mergeCells>
  <hyperlinks>
    <hyperlink ref="A1" location="Menu!A1" display="Menu" xr:uid="{F7C677BC-1291-42E3-B612-E48BC885870A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D1DC0-3C74-4A00-9B69-95FD7EE99E75}">
  <dimension ref="A1:J11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20.7109375" customWidth="1"/>
    <col min="3" max="3" width="40.5703125" customWidth="1"/>
    <col min="4" max="4" width="11.7109375" customWidth="1"/>
    <col min="5" max="5" width="13.28515625" customWidth="1"/>
    <col min="6" max="7" width="9.140625" customWidth="1"/>
    <col min="8" max="8" width="11.28515625" bestFit="1" customWidth="1"/>
    <col min="9" max="9" width="10.42578125" bestFit="1" customWidth="1"/>
    <col min="10" max="10" width="9.140625" customWidth="1"/>
    <col min="11" max="16384" width="9.140625" hidden="1"/>
  </cols>
  <sheetData>
    <row r="1" spans="1:10" x14ac:dyDescent="0.25">
      <c r="A1" s="31" t="s">
        <v>237</v>
      </c>
      <c r="B1" s="47" t="s">
        <v>231</v>
      </c>
      <c r="C1" s="48"/>
      <c r="D1" s="48"/>
      <c r="E1" s="48"/>
      <c r="F1" s="48"/>
      <c r="G1" s="48"/>
      <c r="H1" s="48"/>
      <c r="I1" s="49"/>
      <c r="J1" s="30"/>
    </row>
    <row r="2" spans="1:10" x14ac:dyDescent="0.25"/>
    <row r="3" spans="1:10" x14ac:dyDescent="0.25">
      <c r="B3" s="16" t="s">
        <v>15</v>
      </c>
      <c r="C3" s="25" t="s">
        <v>0</v>
      </c>
      <c r="D3" s="25" t="s">
        <v>217</v>
      </c>
      <c r="E3" s="25" t="s">
        <v>218</v>
      </c>
      <c r="F3" s="25" t="s">
        <v>219</v>
      </c>
      <c r="G3" s="25" t="s">
        <v>2</v>
      </c>
      <c r="H3" s="25" t="s">
        <v>4</v>
      </c>
      <c r="I3" s="25" t="s">
        <v>6</v>
      </c>
    </row>
    <row r="4" spans="1:10" x14ac:dyDescent="0.25">
      <c r="B4" s="26" t="s">
        <v>112</v>
      </c>
      <c r="C4" s="27" t="s">
        <v>220</v>
      </c>
      <c r="D4" s="28" t="s">
        <v>221</v>
      </c>
      <c r="E4" s="26" t="s">
        <v>222</v>
      </c>
      <c r="F4" s="26">
        <v>2017</v>
      </c>
      <c r="G4" s="26">
        <v>20</v>
      </c>
      <c r="H4" s="26">
        <v>0</v>
      </c>
      <c r="I4" s="26">
        <v>3</v>
      </c>
    </row>
    <row r="5" spans="1:10" x14ac:dyDescent="0.25">
      <c r="B5" s="26" t="s">
        <v>32</v>
      </c>
      <c r="C5" s="27" t="s">
        <v>223</v>
      </c>
      <c r="D5" s="28" t="s">
        <v>221</v>
      </c>
      <c r="E5" s="29">
        <v>595</v>
      </c>
      <c r="F5" s="26">
        <v>2019</v>
      </c>
      <c r="G5" s="26">
        <v>29</v>
      </c>
      <c r="H5" s="26">
        <v>0</v>
      </c>
      <c r="I5" s="26">
        <v>17</v>
      </c>
    </row>
    <row r="6" spans="1:10" ht="25.5" x14ac:dyDescent="0.25">
      <c r="B6" s="26" t="s">
        <v>146</v>
      </c>
      <c r="C6" s="27" t="s">
        <v>224</v>
      </c>
      <c r="D6" s="28" t="s">
        <v>225</v>
      </c>
      <c r="E6" s="26" t="s">
        <v>222</v>
      </c>
      <c r="F6" s="26">
        <v>2020</v>
      </c>
      <c r="G6" s="26">
        <v>150</v>
      </c>
      <c r="H6" s="26">
        <v>0</v>
      </c>
      <c r="I6" s="26">
        <v>33</v>
      </c>
    </row>
    <row r="7" spans="1:10" x14ac:dyDescent="0.25">
      <c r="B7" s="26" t="s">
        <v>133</v>
      </c>
      <c r="C7" s="27" t="s">
        <v>226</v>
      </c>
      <c r="D7" s="28" t="s">
        <v>221</v>
      </c>
      <c r="E7" s="29">
        <v>420</v>
      </c>
      <c r="F7" s="26">
        <v>2021</v>
      </c>
      <c r="G7" s="26">
        <v>20</v>
      </c>
      <c r="H7" s="26">
        <v>20</v>
      </c>
      <c r="I7" s="26">
        <v>0</v>
      </c>
    </row>
    <row r="8" spans="1:10" x14ac:dyDescent="0.25">
      <c r="B8" s="46" t="s">
        <v>71</v>
      </c>
      <c r="C8" s="27" t="s">
        <v>227</v>
      </c>
      <c r="D8" s="28" t="s">
        <v>225</v>
      </c>
      <c r="E8" s="29">
        <v>380</v>
      </c>
      <c r="F8" s="26">
        <v>2022</v>
      </c>
      <c r="G8" s="26">
        <v>45</v>
      </c>
      <c r="H8" s="26">
        <v>45</v>
      </c>
      <c r="I8" s="26">
        <v>0</v>
      </c>
    </row>
    <row r="9" spans="1:10" x14ac:dyDescent="0.25">
      <c r="B9" s="46"/>
      <c r="C9" s="27" t="s">
        <v>228</v>
      </c>
      <c r="D9" s="28" t="s">
        <v>225</v>
      </c>
      <c r="E9" s="29">
        <v>299</v>
      </c>
      <c r="F9" s="26">
        <v>2022</v>
      </c>
      <c r="G9" s="26">
        <v>96</v>
      </c>
      <c r="H9" s="26">
        <v>0</v>
      </c>
      <c r="I9" s="26">
        <v>0</v>
      </c>
    </row>
    <row r="10" spans="1:10" x14ac:dyDescent="0.25">
      <c r="B10" s="26" t="s">
        <v>229</v>
      </c>
      <c r="C10" s="27" t="s">
        <v>230</v>
      </c>
      <c r="D10" s="28" t="s">
        <v>225</v>
      </c>
      <c r="E10" s="29">
        <v>299</v>
      </c>
      <c r="F10" s="26">
        <v>2022</v>
      </c>
      <c r="G10" s="26">
        <v>67</v>
      </c>
      <c r="H10" s="26">
        <v>63</v>
      </c>
      <c r="I10" s="26">
        <v>0</v>
      </c>
    </row>
    <row r="11" spans="1:10" x14ac:dyDescent="0.25"/>
  </sheetData>
  <mergeCells count="2">
    <mergeCell ref="B8:B9"/>
    <mergeCell ref="B1:I1"/>
  </mergeCells>
  <hyperlinks>
    <hyperlink ref="A1" location="Menu!A1" display="Menu" xr:uid="{794C6517-7F84-4B01-8E17-FBB02BE98897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0E43-D766-441F-9F97-951679B4A865}">
  <dimension ref="A1:U38"/>
  <sheetViews>
    <sheetView showGridLines="0" workbookViewId="0"/>
  </sheetViews>
  <sheetFormatPr defaultColWidth="0" defaultRowHeight="15" zeroHeight="1" x14ac:dyDescent="0.25"/>
  <cols>
    <col min="1" max="21" width="9.140625" customWidth="1"/>
    <col min="22" max="16384" width="9.140625" hidden="1"/>
  </cols>
  <sheetData>
    <row r="1" spans="1:20" x14ac:dyDescent="0.25">
      <c r="A1" s="31" t="s">
        <v>237</v>
      </c>
      <c r="B1" s="47" t="s">
        <v>232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x14ac:dyDescent="0.25"/>
    <row r="3" spans="1:20" x14ac:dyDescent="0.25"/>
    <row r="4" spans="1:20" x14ac:dyDescent="0.25"/>
    <row r="5" spans="1:20" x14ac:dyDescent="0.25"/>
    <row r="6" spans="1:20" x14ac:dyDescent="0.25"/>
    <row r="7" spans="1:20" x14ac:dyDescent="0.25"/>
    <row r="8" spans="1:20" x14ac:dyDescent="0.25"/>
    <row r="9" spans="1:20" x14ac:dyDescent="0.25"/>
    <row r="10" spans="1:20" x14ac:dyDescent="0.25"/>
    <row r="11" spans="1:20" x14ac:dyDescent="0.25"/>
    <row r="12" spans="1:20" x14ac:dyDescent="0.25"/>
    <row r="13" spans="1:20" x14ac:dyDescent="0.25"/>
    <row r="14" spans="1:20" x14ac:dyDescent="0.25"/>
    <row r="15" spans="1:20" x14ac:dyDescent="0.25"/>
    <row r="16" spans="1:20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">
    <mergeCell ref="B1:T1"/>
  </mergeCells>
  <hyperlinks>
    <hyperlink ref="A1" location="Menu!A1" display="Menu" xr:uid="{EB3EF675-4326-4EE6-9401-ADE097B35446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Menu</vt:lpstr>
      <vt:lpstr>Consolidado</vt:lpstr>
      <vt:lpstr>Mestrado</vt:lpstr>
      <vt:lpstr>Doutorado</vt:lpstr>
      <vt:lpstr>Perfil Mest. e Dout.</vt:lpstr>
      <vt:lpstr>Pós-doutorado</vt:lpstr>
      <vt:lpstr>Criação de Programas</vt:lpstr>
      <vt:lpstr>Especialização</vt:lpstr>
      <vt:lpstr>Perfil Especialização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dos Reis Patriarca</dc:creator>
  <cp:lastModifiedBy>Adriana dos Reis Patriarca</cp:lastModifiedBy>
  <cp:lastPrinted>2023-06-29T13:07:08Z</cp:lastPrinted>
  <dcterms:created xsi:type="dcterms:W3CDTF">2023-06-29T13:03:12Z</dcterms:created>
  <dcterms:modified xsi:type="dcterms:W3CDTF">2023-07-06T16:18:39Z</dcterms:modified>
</cp:coreProperties>
</file>