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DIESI INTERNO\Anuário\Anuário 2023\Arquivos para postagem\"/>
    </mc:Choice>
  </mc:AlternateContent>
  <xr:revisionPtr revIDLastSave="0" documentId="13_ncr:1_{90789AA1-5E6D-40A7-AE38-DA50E1B9D2DD}" xr6:coauthVersionLast="47" xr6:coauthVersionMax="47" xr10:uidLastSave="{00000000-0000-0000-0000-000000000000}"/>
  <bookViews>
    <workbookView xWindow="-120" yWindow="-120" windowWidth="29040" windowHeight="15720" xr2:uid="{57D86F96-ABEC-413E-9339-CC6C53C2373A}"/>
  </bookViews>
  <sheets>
    <sheet name="Menu" sheetId="2" r:id="rId1"/>
    <sheet name="Conceitos" sheetId="1" r:id="rId2"/>
    <sheet name="Consolidado" sheetId="3" r:id="rId3"/>
    <sheet name="Cursos e Notas" sheetId="5" r:id="rId4"/>
    <sheet name="Vagas Novas e Inscritos - SISU" sheetId="6" r:id="rId5"/>
    <sheet name="Vagas Novas e Inscritos - Vest." sheetId="7" r:id="rId6"/>
    <sheet name="Vagas Novas e Insc. - Música" sheetId="8" r:id="rId7"/>
    <sheet name="Vagas Reman. e Insc. - Transf." sheetId="9" r:id="rId8"/>
    <sheet name="Vagas Reman. e Insc. - Port." sheetId="10" r:id="rId9"/>
    <sheet name="Graduação Geral" sheetId="11" r:id="rId10"/>
    <sheet name="Reserva de Vagas" sheetId="13" r:id="rId11"/>
    <sheet name="Planilha8" sheetId="15" state="hidden" r:id="rId12"/>
    <sheet name="Perfil" sheetId="14" r:id="rId13"/>
  </sheets>
  <externalReferences>
    <externalReference r:id="rId14"/>
  </externalReferences>
  <definedNames>
    <definedName name="_xlnm._FilterDatabase" localSheetId="3" hidden="1">'Cursos e Notas'!$B$3:$N$100</definedName>
    <definedName name="_xlnm._FilterDatabase" localSheetId="9" hidden="1">'Graduação Geral'!$B$3:$M$137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8" i="13" l="1"/>
  <c r="G138" i="13"/>
  <c r="H138" i="13"/>
  <c r="I138" i="13"/>
  <c r="J138" i="13"/>
  <c r="K138" i="13"/>
  <c r="L138" i="13"/>
  <c r="M138" i="13"/>
  <c r="N138" i="13"/>
  <c r="O138" i="13"/>
  <c r="D20" i="13"/>
  <c r="B20" i="13"/>
  <c r="D22" i="13"/>
  <c r="B22" i="13"/>
  <c r="D16" i="13"/>
  <c r="B16" i="13"/>
  <c r="D14" i="13"/>
  <c r="B14" i="13"/>
  <c r="D12" i="13"/>
  <c r="B12" i="13"/>
  <c r="D10" i="13"/>
  <c r="B10" i="13"/>
  <c r="D6" i="13"/>
  <c r="B6" i="13"/>
  <c r="D90" i="13"/>
  <c r="B90" i="13"/>
  <c r="D97" i="13"/>
  <c r="B97" i="13"/>
  <c r="D88" i="13"/>
  <c r="B88" i="13"/>
  <c r="D77" i="13"/>
  <c r="B77" i="13"/>
  <c r="D41" i="13"/>
  <c r="B41" i="13"/>
  <c r="D25" i="13"/>
  <c r="B25" i="13"/>
  <c r="D32" i="13"/>
  <c r="B32" i="13"/>
  <c r="D39" i="13"/>
  <c r="B39" i="13"/>
  <c r="D86" i="13"/>
  <c r="B86" i="13"/>
  <c r="D121" i="13"/>
  <c r="B121" i="13"/>
  <c r="D134" i="13"/>
  <c r="B134" i="13"/>
  <c r="D106" i="13"/>
  <c r="B106" i="13"/>
  <c r="D100" i="13"/>
  <c r="B100" i="13"/>
  <c r="D75" i="13"/>
  <c r="B75" i="13"/>
  <c r="D84" i="13"/>
  <c r="B84" i="13"/>
  <c r="D44" i="13"/>
  <c r="B44" i="13"/>
  <c r="D52" i="13"/>
  <c r="B52" i="13"/>
  <c r="D119" i="13"/>
  <c r="B119" i="13"/>
  <c r="D14" i="3" l="1"/>
  <c r="E14" i="3"/>
  <c r="F14" i="3"/>
  <c r="C14" i="3"/>
  <c r="D9" i="3"/>
  <c r="C9" i="3"/>
  <c r="B9" i="3"/>
  <c r="F5" i="3"/>
  <c r="D5" i="3"/>
  <c r="C5" i="3"/>
  <c r="B5" i="3"/>
  <c r="D5" i="11" l="1"/>
  <c r="D6" i="11"/>
  <c r="D7" i="11"/>
  <c r="D8" i="11"/>
  <c r="D9" i="11"/>
  <c r="D10" i="11"/>
  <c r="D11" i="11"/>
  <c r="D12" i="11"/>
  <c r="D13" i="11"/>
  <c r="D14" i="11"/>
  <c r="D15" i="11"/>
  <c r="D16" i="11"/>
  <c r="D17" i="11"/>
  <c r="D20" i="11"/>
  <c r="D21" i="11"/>
  <c r="D22" i="11"/>
  <c r="D23" i="11"/>
  <c r="D24" i="11"/>
  <c r="D26" i="11"/>
  <c r="D27" i="11"/>
  <c r="D28" i="11"/>
  <c r="D32" i="11"/>
  <c r="D33" i="11"/>
  <c r="D34" i="11"/>
  <c r="D35" i="11"/>
  <c r="D36" i="11"/>
  <c r="D37" i="11"/>
  <c r="D38" i="11"/>
  <c r="D39" i="11"/>
  <c r="D40" i="11"/>
  <c r="D41" i="11"/>
  <c r="D42" i="11"/>
  <c r="D43" i="11"/>
  <c r="D44" i="11"/>
  <c r="D45" i="11"/>
  <c r="D48" i="11"/>
  <c r="D49" i="11"/>
  <c r="D50" i="11"/>
  <c r="D51" i="11"/>
  <c r="D53" i="11"/>
  <c r="D56" i="11"/>
  <c r="D57" i="11"/>
  <c r="D58" i="11"/>
  <c r="D59" i="11"/>
  <c r="D60" i="11"/>
  <c r="D61" i="11"/>
  <c r="D62" i="11"/>
  <c r="D63" i="11"/>
  <c r="D64" i="11"/>
  <c r="D65" i="11"/>
  <c r="D66" i="11"/>
  <c r="D67" i="11"/>
  <c r="D68" i="11"/>
  <c r="D69" i="11"/>
  <c r="D70" i="11"/>
  <c r="D71" i="11"/>
  <c r="D72" i="11"/>
  <c r="D77" i="11"/>
  <c r="D78" i="11"/>
  <c r="D79" i="11"/>
  <c r="D80" i="11"/>
  <c r="D81" i="11"/>
  <c r="D90" i="11"/>
  <c r="D91" i="11"/>
  <c r="D97" i="11"/>
  <c r="D98" i="11"/>
  <c r="D99" i="11"/>
  <c r="D100" i="11"/>
  <c r="D101" i="11"/>
  <c r="D103" i="11"/>
  <c r="D104" i="11"/>
  <c r="D105" i="11"/>
  <c r="D107" i="11"/>
  <c r="D108" i="11"/>
  <c r="D111" i="11"/>
  <c r="D112" i="11"/>
  <c r="D115" i="11"/>
  <c r="D116" i="11"/>
  <c r="D117" i="11"/>
  <c r="D118" i="11"/>
  <c r="D119" i="11"/>
  <c r="D120" i="11"/>
  <c r="D122" i="11"/>
  <c r="D123" i="11"/>
  <c r="D124" i="11"/>
  <c r="D125" i="11"/>
  <c r="D126" i="11"/>
  <c r="D127" i="11"/>
  <c r="D128" i="11"/>
  <c r="D129" i="11"/>
  <c r="D130" i="11"/>
  <c r="D131" i="11"/>
  <c r="D135" i="11"/>
  <c r="D136" i="11"/>
  <c r="D4" i="11"/>
  <c r="E96" i="6" l="1"/>
  <c r="C96" i="6"/>
  <c r="B96" i="6"/>
  <c r="E84" i="6"/>
  <c r="C84" i="6"/>
  <c r="B84" i="6"/>
  <c r="E82" i="6"/>
  <c r="C82" i="6"/>
  <c r="B82" i="6"/>
  <c r="E73" i="6"/>
  <c r="C73" i="6"/>
  <c r="B73" i="6"/>
  <c r="E68" i="6"/>
  <c r="C68" i="6"/>
  <c r="B68" i="6"/>
  <c r="E64" i="6"/>
  <c r="C64" i="6"/>
  <c r="B64" i="6"/>
  <c r="E60" i="6"/>
  <c r="C60" i="6"/>
  <c r="B60" i="6"/>
  <c r="E58" i="6"/>
  <c r="C58" i="6"/>
  <c r="B58" i="6"/>
  <c r="E51" i="6"/>
  <c r="C51" i="6"/>
  <c r="B51" i="6"/>
  <c r="E30" i="6"/>
  <c r="C30" i="6"/>
  <c r="B30" i="6"/>
  <c r="E23" i="6"/>
  <c r="C23" i="6"/>
  <c r="B23" i="6"/>
  <c r="E20" i="6"/>
  <c r="C20" i="6"/>
  <c r="B20" i="6"/>
  <c r="E12" i="6"/>
  <c r="C12" i="6"/>
  <c r="B12" i="6"/>
  <c r="E7" i="6"/>
  <c r="C7" i="6"/>
  <c r="B7" i="6"/>
</calcChain>
</file>

<file path=xl/sharedStrings.xml><?xml version="1.0" encoding="utf-8"?>
<sst xmlns="http://schemas.openxmlformats.org/spreadsheetml/2006/main" count="2681" uniqueCount="217">
  <si>
    <t>Vagas Novas</t>
  </si>
  <si>
    <t>Total de Vagas Novas</t>
  </si>
  <si>
    <t>SISU</t>
  </si>
  <si>
    <t>Vestibular</t>
  </si>
  <si>
    <t>Música/ENEM</t>
  </si>
  <si>
    <t>EaD</t>
  </si>
  <si>
    <t>Vagas Remanescentes</t>
  </si>
  <si>
    <t>Total de Vagas Remanescentes</t>
  </si>
  <si>
    <t>Portador de Diploma</t>
  </si>
  <si>
    <t>Transferências</t>
  </si>
  <si>
    <t> Modalidade</t>
  </si>
  <si>
    <t>Ingressantes</t>
  </si>
  <si>
    <t>Matriculados</t>
  </si>
  <si>
    <t>Concluintes</t>
  </si>
  <si>
    <t>Evadidos</t>
  </si>
  <si>
    <t>Presencial</t>
  </si>
  <si>
    <t>Total</t>
  </si>
  <si>
    <t>Código Curso</t>
  </si>
  <si>
    <t>Nome do Curso</t>
  </si>
  <si>
    <t>Grau</t>
  </si>
  <si>
    <t>Modalidade</t>
  </si>
  <si>
    <t>CC</t>
  </si>
  <si>
    <t>Ano CC</t>
  </si>
  <si>
    <t>CPC</t>
  </si>
  <si>
    <t>Ano CPC</t>
  </si>
  <si>
    <t>ENADE</t>
  </si>
  <si>
    <t>Ano ENADE</t>
  </si>
  <si>
    <t>IDD</t>
  </si>
  <si>
    <t>Ano IDD</t>
  </si>
  <si>
    <t>Bacharelado</t>
  </si>
  <si>
    <t>A Distância</t>
  </si>
  <si>
    <t>-</t>
  </si>
  <si>
    <t>Licenciatura</t>
  </si>
  <si>
    <t>SC</t>
  </si>
  <si>
    <t>Campus</t>
  </si>
  <si>
    <t>Administração</t>
  </si>
  <si>
    <t>Administração pública</t>
  </si>
  <si>
    <t>Agronomia</t>
  </si>
  <si>
    <t>Arquitetura e urbanismo</t>
  </si>
  <si>
    <t>Artes visuais</t>
  </si>
  <si>
    <t>Biomedicina</t>
  </si>
  <si>
    <t>Biotecnologia</t>
  </si>
  <si>
    <t>Ciência da computação</t>
  </si>
  <si>
    <t>Ciências biológicas</t>
  </si>
  <si>
    <t>Ciências contábeis</t>
  </si>
  <si>
    <t>Ciências econômicas</t>
  </si>
  <si>
    <t>Ciências sociais</t>
  </si>
  <si>
    <t>Dança</t>
  </si>
  <si>
    <t>Design</t>
  </si>
  <si>
    <t>Direito</t>
  </si>
  <si>
    <t>Educação física</t>
  </si>
  <si>
    <t>Enfermagem</t>
  </si>
  <si>
    <t>Engenharia aeronáutica</t>
  </si>
  <si>
    <t>Engenharia ambiental e sanitária</t>
  </si>
  <si>
    <t>Engenharia biomédica</t>
  </si>
  <si>
    <t>Engenharia civil</t>
  </si>
  <si>
    <t>Engenharia de agrimensura e cartográfica</t>
  </si>
  <si>
    <t>Engenharia de alimentos</t>
  </si>
  <si>
    <t>Engenharia de computação</t>
  </si>
  <si>
    <t>Engenharia de controle e automação</t>
  </si>
  <si>
    <t>Engenharia de produção</t>
  </si>
  <si>
    <t>Engenharia elétrica</t>
  </si>
  <si>
    <t>Engenharia eletrônica e de telecomunicações</t>
  </si>
  <si>
    <t>Engenharia florestal</t>
  </si>
  <si>
    <t>Engenharia mecânica</t>
  </si>
  <si>
    <t>Engenharia mecatrônica</t>
  </si>
  <si>
    <t>Engenharia química</t>
  </si>
  <si>
    <t>Estatística</t>
  </si>
  <si>
    <t>Filosofia</t>
  </si>
  <si>
    <t>Física</t>
  </si>
  <si>
    <t>Física de materiais</t>
  </si>
  <si>
    <t>Física médica</t>
  </si>
  <si>
    <t>Fisioterapia</t>
  </si>
  <si>
    <t>Geografia</t>
  </si>
  <si>
    <t>Geologia</t>
  </si>
  <si>
    <t>Gestão da informação</t>
  </si>
  <si>
    <t>História</t>
  </si>
  <si>
    <t>Jornalismo</t>
  </si>
  <si>
    <t>Letras - espanhol e literaturas de língua espanhola</t>
  </si>
  <si>
    <t>Letras - francês e literaturas de língua francesa</t>
  </si>
  <si>
    <t>Letras - inglês e literaturas da língua inglesa</t>
  </si>
  <si>
    <t>Letras - língua portuguesa com domínio de libras</t>
  </si>
  <si>
    <t>Letras - português e literaturas de língua portuguesa</t>
  </si>
  <si>
    <t>Matemática</t>
  </si>
  <si>
    <t>Medicina</t>
  </si>
  <si>
    <t>Medicina veterinária</t>
  </si>
  <si>
    <t>Música</t>
  </si>
  <si>
    <t>Nutrição</t>
  </si>
  <si>
    <t>Odontologia</t>
  </si>
  <si>
    <t>Pedagogia</t>
  </si>
  <si>
    <t>Psicologia</t>
  </si>
  <si>
    <t>Química</t>
  </si>
  <si>
    <t>Química industrial</t>
  </si>
  <si>
    <t>Relações internacionais</t>
  </si>
  <si>
    <t>Saúde coletiva</t>
  </si>
  <si>
    <t>Serviço social</t>
  </si>
  <si>
    <t>Sistemas de informação</t>
  </si>
  <si>
    <t>Teatro</t>
  </si>
  <si>
    <t>Tradução</t>
  </si>
  <si>
    <t>Zootecnia</t>
  </si>
  <si>
    <t>Glória</t>
  </si>
  <si>
    <t>Pontal</t>
  </si>
  <si>
    <t>Santa Mônica</t>
  </si>
  <si>
    <t>Monte Carmelo</t>
  </si>
  <si>
    <t>Umuarama</t>
  </si>
  <si>
    <t>Patos de Minas</t>
  </si>
  <si>
    <t>Educação Física</t>
  </si>
  <si>
    <t>Cursos Oferecidos e Notas</t>
  </si>
  <si>
    <t>Enfermagem*</t>
  </si>
  <si>
    <t>Letras - inglês*</t>
  </si>
  <si>
    <t>Matemática*</t>
  </si>
  <si>
    <t>Código e-MEC</t>
  </si>
  <si>
    <t>Curso</t>
  </si>
  <si>
    <t>Turno</t>
  </si>
  <si>
    <t>Modalidade A0</t>
  </si>
  <si>
    <t>Modalidade L1 - RE</t>
  </si>
  <si>
    <t>Modalidade L2 - PRE</t>
  </si>
  <si>
    <t>Modalidade L5 - E</t>
  </si>
  <si>
    <t>Modalidade L6 - PE</t>
  </si>
  <si>
    <t>Modalidade L9 - DRE</t>
  </si>
  <si>
    <t>Modalidade L10 - DPRE</t>
  </si>
  <si>
    <t>Modalidade L13 - DE</t>
  </si>
  <si>
    <t>Modalidade L14 - DPE</t>
  </si>
  <si>
    <t>Total Vagas</t>
  </si>
  <si>
    <t>Total Inscritos</t>
  </si>
  <si>
    <t>Vagas</t>
  </si>
  <si>
    <t>Inscritos</t>
  </si>
  <si>
    <t>Matutino</t>
  </si>
  <si>
    <t>Integral</t>
  </si>
  <si>
    <t>Noturno</t>
  </si>
  <si>
    <t>Bacharelado/Licenciatura</t>
  </si>
  <si>
    <t>Letras  - inglês e literaturas da língua inglesa</t>
  </si>
  <si>
    <t>Vespertino</t>
  </si>
  <si>
    <t>Total Geral</t>
  </si>
  <si>
    <t>Vagas Novas e Inscritos - SISU</t>
  </si>
  <si>
    <t>Fonte: Censo 2022.</t>
  </si>
  <si>
    <t>Observação: no Censo são considerados os inscritos em 1ª e 2ª opções.</t>
  </si>
  <si>
    <t>Ciência da Computação</t>
  </si>
  <si>
    <t>Ciências Biológicas</t>
  </si>
  <si>
    <t>Ciências Contábeis</t>
  </si>
  <si>
    <t>Ciências Econômicas</t>
  </si>
  <si>
    <t>Bacharelado / Licenciatura</t>
  </si>
  <si>
    <t>Engenharia Aeronáutica</t>
  </si>
  <si>
    <t>Engenharia Ambiental e Sanitária</t>
  </si>
  <si>
    <t>Engenharia Biomédica</t>
  </si>
  <si>
    <t>Engenharia Civil</t>
  </si>
  <si>
    <t>Engenharia de Agrimensura e Cartográfica</t>
  </si>
  <si>
    <t>Engenharia de Alimentos</t>
  </si>
  <si>
    <t>Engenharia de Computação</t>
  </si>
  <si>
    <t>Engenharia de Controle e Automação</t>
  </si>
  <si>
    <t>Engenharia de Produção</t>
  </si>
  <si>
    <t>Engenharia Elétrica</t>
  </si>
  <si>
    <t>Engenharia Eletrônica e de Telecomunicações</t>
  </si>
  <si>
    <t>Engenharia Florestal</t>
  </si>
  <si>
    <t>Engenharia Mecânica</t>
  </si>
  <si>
    <t>Engenharia Mecatrônica</t>
  </si>
  <si>
    <t>Engenharia Química</t>
  </si>
  <si>
    <t>Gestão da Informação</t>
  </si>
  <si>
    <t>Medicina Veterinária</t>
  </si>
  <si>
    <t>Relações Internacionais</t>
  </si>
  <si>
    <t>Sistemas de Informação</t>
  </si>
  <si>
    <t>Vagas Novas e Inscritos - SISU/1º semestre</t>
  </si>
  <si>
    <t>Vagas Novas e Inscritos - Vestibular/2º semestre</t>
  </si>
  <si>
    <t>Total  Vagas</t>
  </si>
  <si>
    <t>Vagas Novas e Inscritos - Música/ENEM</t>
  </si>
  <si>
    <t>Total de Vagas</t>
  </si>
  <si>
    <t>Total de Inscritos</t>
  </si>
  <si>
    <t>Arquitetura e Urbanismo</t>
  </si>
  <si>
    <t>Ciências Sociais</t>
  </si>
  <si>
    <t>Física de Materiais</t>
  </si>
  <si>
    <t>Física Médica</t>
  </si>
  <si>
    <t>Letras - Espanhol</t>
  </si>
  <si>
    <t>Letras - Francês</t>
  </si>
  <si>
    <t>Letras - Inglês</t>
  </si>
  <si>
    <t>Letras - Português</t>
  </si>
  <si>
    <t>Letras: Língua Portuguesa com domínio de Libras</t>
  </si>
  <si>
    <t>Química Industrial</t>
  </si>
  <si>
    <t>Saúde Coletiva</t>
  </si>
  <si>
    <t>Serviço Social</t>
  </si>
  <si>
    <t>Vagas Remanescentes e Inscritos - Transferências</t>
  </si>
  <si>
    <t>Vagas Remanescentes e Inscritos - Portador de diplomas</t>
  </si>
  <si>
    <t>Vagas remanescentes</t>
  </si>
  <si>
    <t>ABI</t>
  </si>
  <si>
    <t>Vagas novas</t>
  </si>
  <si>
    <t xml:space="preserve">Ciências biológicas </t>
  </si>
  <si>
    <t>Letras - inglês</t>
  </si>
  <si>
    <t>ABI - Artes visuais</t>
  </si>
  <si>
    <t>ABI - Ciências sociais</t>
  </si>
  <si>
    <t>ABI - Enfermagem</t>
  </si>
  <si>
    <t>ABI - Filosofia</t>
  </si>
  <si>
    <t>ABI - Geografia</t>
  </si>
  <si>
    <t>ABI - História</t>
  </si>
  <si>
    <t>ABI - Matemática</t>
  </si>
  <si>
    <t>ABI - Música</t>
  </si>
  <si>
    <t>ABI - Teatro</t>
  </si>
  <si>
    <r>
      <t xml:space="preserve">Matriculados
 </t>
    </r>
    <r>
      <rPr>
        <b/>
        <sz val="9"/>
        <color rgb="FF000000"/>
        <rFont val="Arial"/>
        <family val="2"/>
      </rPr>
      <t>(sem duplicidade)</t>
    </r>
  </si>
  <si>
    <t>Estudantes de Graduação</t>
  </si>
  <si>
    <t>Perfil dos estudantes de Graduação</t>
  </si>
  <si>
    <t>Números Gerais Graduação</t>
  </si>
  <si>
    <t>Conceitos</t>
  </si>
  <si>
    <t>Consolidado</t>
  </si>
  <si>
    <t>Cursos e Notas</t>
  </si>
  <si>
    <t>Vagas Novas e Insc. - Música</t>
  </si>
  <si>
    <t>Graduação Geral</t>
  </si>
  <si>
    <t>Reserva de Vagas</t>
  </si>
  <si>
    <t>Perfil</t>
  </si>
  <si>
    <t>Vagas Novas e Inscritos - Vestibular</t>
  </si>
  <si>
    <t>Vagas Reman. e Insc. - Transferências</t>
  </si>
  <si>
    <t>Vagas Reman. e Insc. - Portador de diploma</t>
  </si>
  <si>
    <t>Menu</t>
  </si>
  <si>
    <t>Ensino público</t>
  </si>
  <si>
    <t>Étnico</t>
  </si>
  <si>
    <t>Pessoas com deficiência</t>
  </si>
  <si>
    <t>Social/Renda Familiar</t>
  </si>
  <si>
    <t>Outros</t>
  </si>
  <si>
    <t>Reserva de vagas para estudantes da Graduação</t>
  </si>
  <si>
    <t>Graduação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</si>
</sst>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b/>
      <sz val="10"/>
      <color rgb="FF000000"/>
      <name val="Arial"/>
      <family val="2"/>
    </font>
    <font>
      <sz val="10"/>
      <color theme="1"/>
      <name val="Arial"/>
      <family val="2"/>
    </font>
    <font>
      <sz val="10"/>
      <color rgb="FF000000"/>
      <name val="Arial"/>
      <family val="2"/>
    </font>
    <font>
      <b/>
      <sz val="10"/>
      <color theme="1"/>
      <name val="Arial"/>
      <family val="2"/>
    </font>
    <font>
      <sz val="9"/>
      <color theme="1"/>
      <name val="Arial"/>
      <family val="2"/>
    </font>
    <font>
      <u/>
      <sz val="11"/>
      <color theme="10"/>
      <name val="Calibri"/>
      <family val="2"/>
      <scheme val="minor"/>
    </font>
    <font>
      <b/>
      <sz val="9"/>
      <color rgb="FF000000"/>
      <name val="Arial"/>
      <family val="2"/>
    </font>
    <font>
      <sz val="10"/>
      <name val="Arial"/>
      <family val="2"/>
    </font>
  </fonts>
  <fills count="5">
    <fill>
      <patternFill patternType="none"/>
    </fill>
    <fill>
      <patternFill patternType="gray125"/>
    </fill>
    <fill>
      <patternFill patternType="solid">
        <fgColor rgb="FFD9E1F2"/>
        <bgColor rgb="FFD9E1F2"/>
      </patternFill>
    </fill>
    <fill>
      <patternFill patternType="solid">
        <fgColor rgb="FFD9D9D9"/>
        <bgColor rgb="FF000000"/>
      </patternFill>
    </fill>
    <fill>
      <patternFill patternType="solid">
        <fgColor rgb="FFFFF2CC"/>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2" fillId="0" borderId="0" xfId="0" applyFont="1"/>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xf numFmtId="0" fontId="5" fillId="0" borderId="1" xfId="0" applyFont="1" applyBorder="1" applyAlignment="1">
      <alignment horizontal="left" vertical="center" wrapText="1" readingOrder="1"/>
    </xf>
    <xf numFmtId="0" fontId="3" fillId="0" borderId="1" xfId="0" applyFont="1" applyBorder="1" applyAlignment="1">
      <alignment horizontal="left" vertical="center" wrapText="1" readingOrder="1"/>
    </xf>
    <xf numFmtId="3" fontId="3" fillId="0" borderId="1" xfId="0" applyNumberFormat="1" applyFont="1" applyBorder="1" applyAlignment="1">
      <alignment horizontal="center" vertical="center" wrapText="1" readingOrder="1"/>
    </xf>
    <xf numFmtId="0" fontId="4" fillId="0" borderId="0" xfId="0" applyFont="1" applyAlignment="1">
      <alignment horizontal="left"/>
    </xf>
    <xf numFmtId="0" fontId="6" fillId="0" borderId="1" xfId="0" applyFont="1" applyBorder="1" applyAlignment="1">
      <alignment horizontal="center"/>
    </xf>
    <xf numFmtId="0" fontId="4" fillId="0" borderId="1" xfId="0" applyFont="1" applyBorder="1" applyAlignment="1">
      <alignment horizontal="left"/>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3" fontId="3" fillId="0" borderId="1" xfId="0" applyNumberFormat="1" applyFont="1" applyBorder="1"/>
    <xf numFmtId="3" fontId="3" fillId="0" borderId="1" xfId="0" applyNumberFormat="1" applyFont="1" applyBorder="1" applyAlignment="1">
      <alignment horizontal="center"/>
    </xf>
    <xf numFmtId="0" fontId="5" fillId="0" borderId="1" xfId="0" applyFont="1" applyBorder="1" applyAlignment="1">
      <alignment horizontal="left"/>
    </xf>
    <xf numFmtId="3" fontId="3" fillId="0" borderId="1" xfId="0" applyNumberFormat="1" applyFont="1" applyBorder="1" applyAlignment="1">
      <alignment horizontal="left"/>
    </xf>
    <xf numFmtId="0" fontId="7" fillId="0" borderId="0" xfId="0" applyFont="1" applyAlignment="1">
      <alignment horizontal="left"/>
    </xf>
    <xf numFmtId="3" fontId="4" fillId="0" borderId="1" xfId="0" applyNumberFormat="1" applyFont="1" applyBorder="1" applyAlignment="1">
      <alignment horizontal="center"/>
    </xf>
    <xf numFmtId="0" fontId="3" fillId="0" borderId="1" xfId="0" applyFont="1" applyBorder="1"/>
    <xf numFmtId="0" fontId="1" fillId="0" borderId="0" xfId="0" applyFont="1"/>
    <xf numFmtId="0" fontId="6" fillId="0" borderId="1" xfId="0" applyFont="1" applyBorder="1"/>
    <xf numFmtId="0" fontId="6" fillId="0" borderId="0" xfId="0" applyFont="1"/>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xf>
    <xf numFmtId="3" fontId="6" fillId="0" borderId="1" xfId="0" applyNumberFormat="1" applyFont="1" applyBorder="1" applyAlignment="1">
      <alignment horizontal="center"/>
    </xf>
    <xf numFmtId="3" fontId="10" fillId="0" borderId="1" xfId="0" applyNumberFormat="1"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8" fillId="0" borderId="0" xfId="1"/>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4" fillId="0" borderId="2" xfId="0" applyFont="1" applyBorder="1" applyAlignment="1">
      <alignment horizontal="left"/>
    </xf>
    <xf numFmtId="0" fontId="4" fillId="0" borderId="3" xfId="0" applyFont="1" applyBorder="1"/>
    <xf numFmtId="0" fontId="4" fillId="0" borderId="2" xfId="0" applyFont="1" applyBorder="1"/>
    <xf numFmtId="0" fontId="3" fillId="0" borderId="1" xfId="0" applyFont="1" applyBorder="1" applyAlignment="1">
      <alignment horizontal="center"/>
    </xf>
    <xf numFmtId="0" fontId="3" fillId="2" borderId="1" xfId="0" applyFont="1" applyFill="1" applyBorder="1" applyAlignment="1">
      <alignment horizontal="center" vertical="center"/>
    </xf>
    <xf numFmtId="0" fontId="6" fillId="0" borderId="2"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0" borderId="1"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4" borderId="2"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xf>
    <xf numFmtId="0" fontId="3" fillId="3" borderId="6" xfId="0" applyFont="1" applyFill="1" applyBorder="1" applyAlignment="1">
      <alignment horizont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Sexo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hade val="7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958-4758-A1D6-AFB769DF5626}"/>
              </c:ext>
            </c:extLst>
          </c:dPt>
          <c:dPt>
            <c:idx val="1"/>
            <c:bubble3D val="0"/>
            <c:spPr>
              <a:solidFill>
                <a:schemeClr val="accent1">
                  <a:tint val="77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958-4758-A1D6-AFB769DF5626}"/>
              </c:ext>
            </c:extLst>
          </c:dPt>
          <c:dLbls>
            <c:spPr>
              <a:solidFill>
                <a:schemeClr val="bg1">
                  <a:lumMod val="50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[1]Perfil!$C$4:$C$5</c:f>
              <c:strCache>
                <c:ptCount val="2"/>
                <c:pt idx="0">
                  <c:v>Feminino</c:v>
                </c:pt>
                <c:pt idx="1">
                  <c:v>Masculino</c:v>
                </c:pt>
              </c:strCache>
            </c:strRef>
          </c:cat>
          <c:val>
            <c:numRef>
              <c:f>[1]Perfil!$D$4:$D$5</c:f>
              <c:numCache>
                <c:formatCode>General</c:formatCode>
                <c:ptCount val="2"/>
                <c:pt idx="0">
                  <c:v>0.50973625831895486</c:v>
                </c:pt>
                <c:pt idx="1">
                  <c:v>0.49026374168104508</c:v>
                </c:pt>
              </c:numCache>
            </c:numRef>
          </c:val>
          <c:extLst>
            <c:ext xmlns:c16="http://schemas.microsoft.com/office/drawing/2014/chart" uri="{C3380CC4-5D6E-409C-BE32-E72D297353CC}">
              <c16:uniqueId val="{00000004-7958-4758-A1D6-AFB769DF562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prograd.ufu.br/central-de-conteudos/documentos/2021/07/guia-do-calouro-2022-2"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1.xm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0</xdr:row>
      <xdr:rowOff>180975</xdr:rowOff>
    </xdr:from>
    <xdr:to>
      <xdr:col>3</xdr:col>
      <xdr:colOff>123825</xdr:colOff>
      <xdr:row>5</xdr:row>
      <xdr:rowOff>46796</xdr:rowOff>
    </xdr:to>
    <xdr:pic>
      <xdr:nvPicPr>
        <xdr:cNvPr id="2" name="Imagem 1">
          <a:extLst>
            <a:ext uri="{FF2B5EF4-FFF2-40B4-BE49-F238E27FC236}">
              <a16:creationId xmlns:a16="http://schemas.microsoft.com/office/drawing/2014/main" id="{A464F507-C1F4-48F5-AFA2-43BFD8D32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180975"/>
          <a:ext cx="1247775" cy="818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438150</xdr:colOff>
      <xdr:row>0</xdr:row>
      <xdr:rowOff>85725</xdr:rowOff>
    </xdr:from>
    <xdr:to>
      <xdr:col>5</xdr:col>
      <xdr:colOff>320677</xdr:colOff>
      <xdr:row>3</xdr:row>
      <xdr:rowOff>48987</xdr:rowOff>
    </xdr:to>
    <xdr:sp macro="" textlink="">
      <xdr:nvSpPr>
        <xdr:cNvPr id="2" name="CaixaDeTexto 25">
          <a:extLst>
            <a:ext uri="{FF2B5EF4-FFF2-40B4-BE49-F238E27FC236}">
              <a16:creationId xmlns:a16="http://schemas.microsoft.com/office/drawing/2014/main" id="{6090E8BE-6FD1-4209-B388-C5F3D78C03B1}"/>
            </a:ext>
          </a:extLst>
        </xdr:cNvPr>
        <xdr:cNvSpPr txBox="1"/>
      </xdr:nvSpPr>
      <xdr:spPr>
        <a:xfrm>
          <a:off x="438150" y="85725"/>
          <a:ext cx="2930527" cy="53476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1000" b="1">
              <a:solidFill>
                <a:sysClr val="windowText" lastClr="000000"/>
              </a:solidFill>
              <a:latin typeface="Arial" panose="020B0604020202020204" pitchFamily="34" charset="0"/>
              <a:cs typeface="Arial" panose="020B0604020202020204" pitchFamily="34" charset="0"/>
            </a:rPr>
            <a:t>Graduação</a:t>
          </a:r>
        </a:p>
        <a:p>
          <a:r>
            <a:rPr lang="pt-BR" sz="1000" b="1">
              <a:solidFill>
                <a:sysClr val="windowText" lastClr="000000"/>
              </a:solidFill>
              <a:latin typeface="Arial" panose="020B0604020202020204" pitchFamily="34" charset="0"/>
              <a:cs typeface="Arial" panose="020B0604020202020204" pitchFamily="34" charset="0"/>
            </a:rPr>
            <a:t>Conceitos de Graduação:</a:t>
          </a:r>
        </a:p>
        <a:p>
          <a:endParaRPr lang="pt-BR" sz="1000" b="1">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0</xdr:col>
      <xdr:colOff>419100</xdr:colOff>
      <xdr:row>3</xdr:row>
      <xdr:rowOff>142875</xdr:rowOff>
    </xdr:from>
    <xdr:to>
      <xdr:col>13</xdr:col>
      <xdr:colOff>59688</xdr:colOff>
      <xdr:row>36</xdr:row>
      <xdr:rowOff>142711</xdr:rowOff>
    </xdr:to>
    <xdr:sp macro="" textlink="">
      <xdr:nvSpPr>
        <xdr:cNvPr id="3" name="CaixaDeTexto 2">
          <a:extLst>
            <a:ext uri="{FF2B5EF4-FFF2-40B4-BE49-F238E27FC236}">
              <a16:creationId xmlns:a16="http://schemas.microsoft.com/office/drawing/2014/main" id="{8AB16A8B-563A-4AC8-A8BE-E69EC67FA202}"/>
            </a:ext>
          </a:extLst>
        </xdr:cNvPr>
        <xdr:cNvSpPr txBox="1"/>
      </xdr:nvSpPr>
      <xdr:spPr>
        <a:xfrm>
          <a:off x="419100" y="714375"/>
          <a:ext cx="7565388" cy="628633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pt-BR" sz="1000" b="1">
              <a:latin typeface="Arial" panose="020B0604020202020204" pitchFamily="34" charset="0"/>
              <a:cs typeface="Arial" panose="020B0604020202020204" pitchFamily="34" charset="0"/>
            </a:rPr>
            <a:t>Vagas novas:</a:t>
          </a:r>
          <a:r>
            <a:rPr lang="pt-BR" sz="1000">
              <a:latin typeface="Arial" panose="020B0604020202020204" pitchFamily="34" charset="0"/>
              <a:cs typeface="Arial" panose="020B0604020202020204" pitchFamily="34" charset="0"/>
            </a:rPr>
            <a:t> vagas anuais oferecidas por meio dos processos seletivos SISU, Vestibular e Curso de Música/Enem, em cada turno de funcionamento do curso. Não estão incluídas as vagas não ocupadas ou liberadas em anos anteriores.</a:t>
          </a:r>
        </a:p>
        <a:p>
          <a:pPr algn="just"/>
          <a:r>
            <a:rPr lang="pt-BR" sz="1000">
              <a:latin typeface="Arial" panose="020B0604020202020204" pitchFamily="34" charset="0"/>
              <a:cs typeface="Arial" panose="020B0604020202020204" pitchFamily="34" charset="0"/>
            </a:rPr>
            <a:t> </a:t>
          </a:r>
        </a:p>
        <a:p>
          <a:pPr algn="just"/>
          <a:r>
            <a:rPr lang="pt-BR" sz="1000" b="1">
              <a:latin typeface="Arial" panose="020B0604020202020204" pitchFamily="34" charset="0"/>
              <a:cs typeface="Arial" panose="020B0604020202020204" pitchFamily="34" charset="0"/>
            </a:rPr>
            <a:t>Vagas remanescentes:</a:t>
          </a:r>
          <a:r>
            <a:rPr lang="pt-BR" sz="1000">
              <a:latin typeface="Arial" panose="020B0604020202020204" pitchFamily="34" charset="0"/>
              <a:cs typeface="Arial" panose="020B0604020202020204" pitchFamily="34" charset="0"/>
            </a:rPr>
            <a:t> vagas de anos anteriores que nunca foram ocupadas ou que foram liberadas por diversos motivos: óbito, não cumprimento de desempenho mínimo (jubilamento), desistência, transferência interna (transferência entre cursos da UFU) ou transferência externa (transferências de outras Instituições de Ensino Superior - IES).</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Inscritos: </a:t>
          </a:r>
          <a:r>
            <a:rPr lang="pt-BR" sz="1000">
              <a:latin typeface="Arial" panose="020B0604020202020204" pitchFamily="34" charset="0"/>
              <a:cs typeface="Arial" panose="020B0604020202020204" pitchFamily="34" charset="0"/>
            </a:rPr>
            <a:t>candidatos inscritos para todos os processos seletivos de vagas novas, especiais e remanescentes constantes dos editais expedidos pela Instituição.</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Ingressantes: </a:t>
          </a:r>
          <a:r>
            <a:rPr lang="pt-BR" sz="1000">
              <a:latin typeface="Arial" panose="020B0604020202020204" pitchFamily="34" charset="0"/>
              <a:cs typeface="Arial" panose="020B0604020202020204" pitchFamily="34" charset="0"/>
            </a:rPr>
            <a:t>estudante que tenha efetivado a matrícula no curso após aprovação em processo seletivo para vagas novas, especiais e remanescentes, ou ainda, o estudante que ingressou por Convênio PEC-G, transferência </a:t>
          </a:r>
          <a:r>
            <a:rPr lang="pt-BR" sz="1000" i="1">
              <a:latin typeface="Arial" panose="020B0604020202020204" pitchFamily="34" charset="0"/>
              <a:cs typeface="Arial" panose="020B0604020202020204" pitchFamily="34" charset="0"/>
            </a:rPr>
            <a:t>exofficio </a:t>
          </a:r>
          <a:r>
            <a:rPr lang="pt-BR" sz="1000">
              <a:latin typeface="Arial" panose="020B0604020202020204" pitchFamily="34" charset="0"/>
              <a:cs typeface="Arial" panose="020B0604020202020204" pitchFamily="34" charset="0"/>
            </a:rPr>
            <a:t>ou decisão judicial. </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Matriculados:</a:t>
          </a:r>
          <a:r>
            <a:rPr lang="pt-BR" sz="1000">
              <a:latin typeface="Arial" panose="020B0604020202020204" pitchFamily="34" charset="0"/>
              <a:cs typeface="Arial" panose="020B0604020202020204" pitchFamily="34" charset="0"/>
            </a:rPr>
            <a:t> estudante que está ou esteve matriculado em, pelo menos, um componente curricular.</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Formados ou Concluintes:</a:t>
          </a:r>
          <a:r>
            <a:rPr lang="pt-BR" sz="1000">
              <a:latin typeface="Arial" panose="020B0604020202020204" pitchFamily="34" charset="0"/>
              <a:cs typeface="Arial" panose="020B0604020202020204" pitchFamily="34" charset="0"/>
            </a:rPr>
            <a:t> estudante que concluiu a totalidade da carga horária exigida para titulação no curso. Não é obrigatório que o estudante tenha realizado a colação de grau e/ou participado do Exame Nacional de Desempenho de Estudantes - Enade.</a:t>
          </a:r>
        </a:p>
        <a:p>
          <a:pPr algn="just"/>
          <a:endParaRPr lang="pt-BR" sz="1000">
            <a:latin typeface="Arial" panose="020B0604020202020204" pitchFamily="34" charset="0"/>
            <a:cs typeface="Arial" panose="020B0604020202020204" pitchFamily="34" charset="0"/>
          </a:endParaRPr>
        </a:p>
        <a:p>
          <a:r>
            <a:rPr lang="pt-BR" sz="1000" b="1">
              <a:latin typeface="Arial" panose="020B0604020202020204" pitchFamily="34" charset="0"/>
              <a:cs typeface="Arial" panose="020B0604020202020204" pitchFamily="34" charset="0"/>
            </a:rPr>
            <a:t>Evadidos:</a:t>
          </a:r>
          <a:r>
            <a:rPr lang="pt-BR" sz="1000">
              <a:latin typeface="Arial" panose="020B0604020202020204" pitchFamily="34" charset="0"/>
              <a:cs typeface="Arial" panose="020B0604020202020204" pitchFamily="34" charset="0"/>
            </a:rPr>
            <a:t> transferido para outro curso da mesma IES ou desvinculado por motivos de evasão, abandono, desligamento, transferência para outra IES e falecimento.</a:t>
          </a:r>
          <a:br>
            <a:rPr lang="pt-BR" sz="1000">
              <a:latin typeface="Arial" panose="020B0604020202020204" pitchFamily="34" charset="0"/>
              <a:cs typeface="Arial" panose="020B0604020202020204" pitchFamily="34" charset="0"/>
            </a:rPr>
          </a:br>
          <a:endParaRPr lang="pt-BR" sz="1000">
            <a:latin typeface="Arial" panose="020B0604020202020204" pitchFamily="34" charset="0"/>
            <a:cs typeface="Arial" panose="020B0604020202020204" pitchFamily="34" charset="0"/>
          </a:endParaRPr>
        </a:p>
        <a:p>
          <a:r>
            <a:rPr lang="pt-BR" sz="1000" b="1">
              <a:latin typeface="Arial" panose="020B0604020202020204" pitchFamily="34" charset="0"/>
              <a:cs typeface="Arial" panose="020B0604020202020204" pitchFamily="34" charset="0"/>
            </a:rPr>
            <a:t>Contagem do número de cursos de graduação: </a:t>
          </a:r>
          <a:r>
            <a:rPr lang="pt-BR" sz="1000">
              <a:latin typeface="Arial" panose="020B0604020202020204" pitchFamily="34" charset="0"/>
              <a:cs typeface="Arial" panose="020B0604020202020204" pitchFamily="34" charset="0"/>
            </a:rPr>
            <a:t>neste anuário os cursos foram contados levando em consideração o número de códigos no sistema e-MEC, incluindo educação a distância - EaD e não considerando os códigos ABI.</a:t>
          </a:r>
        </a:p>
        <a:p>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Conceito de Curso - CC: </a:t>
          </a:r>
          <a:r>
            <a:rPr lang="pt-BR" sz="1000">
              <a:latin typeface="Arial" panose="020B0604020202020204" pitchFamily="34" charset="0"/>
              <a:cs typeface="Arial" panose="020B0604020202020204" pitchFamily="34" charset="0"/>
            </a:rPr>
            <a:t>é a nota final de qualidade dada pelo MEC aos cursos de graduação das Instituições de Ensino Superior – IES no Brasil. Esse conceito final é feito a partir de uma avaliação presencial dos cursos pelos técnicos do MEC para a regulação dos cursos (autorização, reconhecimento e renovação do reconhecimento). Os cursos que não passaram por processos de regulação ou ainda estão com os processos em andamento não possuem Conceito de Curso.</a:t>
          </a:r>
          <a:endParaRPr lang="pt-BR" sz="1000" b="1">
            <a:latin typeface="Arial" panose="020B0604020202020204" pitchFamily="34" charset="0"/>
            <a:cs typeface="Arial" panose="020B0604020202020204" pitchFamily="34" charset="0"/>
          </a:endParaRP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Conceito Preliminar de Curso - CPC: </a:t>
          </a:r>
          <a:r>
            <a:rPr lang="pt-BR" sz="1000">
              <a:latin typeface="Arial" panose="020B0604020202020204" pitchFamily="34" charset="0"/>
              <a:cs typeface="Arial" panose="020B0604020202020204" pitchFamily="34" charset="0"/>
            </a:rPr>
            <a:t>é um indicador de qualidade que avalia os cursos de graduação e tem como base a avaliação de desempenho de estudantes no Enade, no valor agregado pelo processo formativo e em insumos referentes às condições de oferta – corpo docente, infraestrutura e recursos didático-pedagógicos. Os cursos que possuem menos de dois estudantes concluintes participantes do Exame ou que não participaram do Enade em razão da natureza do projeto pedagógico do curso não possuem Conceito Preliminar de Curso.</a:t>
          </a:r>
          <a:endParaRPr lang="pt-BR" sz="1000" b="1">
            <a:latin typeface="Arial" panose="020B0604020202020204" pitchFamily="34" charset="0"/>
            <a:cs typeface="Arial" panose="020B0604020202020204" pitchFamily="34" charset="0"/>
          </a:endParaRP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Exame Nacional de Desempenho dos estudantes - Enade: </a:t>
          </a:r>
          <a:r>
            <a:rPr lang="pt-BR" sz="1000">
              <a:latin typeface="Arial" panose="020B0604020202020204" pitchFamily="34" charset="0"/>
              <a:cs typeface="Arial" panose="020B0604020202020204" pitchFamily="34" charset="0"/>
            </a:rPr>
            <a:t>realizado para avaliar cursos e instituições a partir do desempenho dos estudantes, aferindo conhecimentos, competências e habilidades desenvolvidas pelo estudante ao longo da graduação. A divulgação do Conceito Enade ocorre anualmente com referência aos cursos avaliados no ciclo anterior ao ano de divulgação. Os cursos que possuem menos de dois estudantes concluintes participantes do Exame ou que não participaram do Enade em razão da natureza do projeto pedagógico do curso não possuem Conceito Enade.</a:t>
          </a:r>
        </a:p>
        <a:p>
          <a:pPr algn="just"/>
          <a:endParaRPr lang="pt-BR" sz="1000">
            <a:latin typeface="Arial" panose="020B0604020202020204" pitchFamily="34" charset="0"/>
            <a:cs typeface="Arial" panose="020B0604020202020204" pitchFamily="34" charset="0"/>
          </a:endParaRPr>
        </a:p>
      </xdr:txBody>
    </xdr:sp>
    <xdr:clientData/>
  </xdr:twoCellAnchor>
  <xdr:twoCellAnchor editAs="oneCell">
    <xdr:from>
      <xdr:col>19</xdr:col>
      <xdr:colOff>514350</xdr:colOff>
      <xdr:row>25</xdr:row>
      <xdr:rowOff>85725</xdr:rowOff>
    </xdr:from>
    <xdr:to>
      <xdr:col>21</xdr:col>
      <xdr:colOff>146934</xdr:colOff>
      <xdr:row>26</xdr:row>
      <xdr:rowOff>165210</xdr:rowOff>
    </xdr:to>
    <xdr:pic>
      <xdr:nvPicPr>
        <xdr:cNvPr id="4" name="Picture 3">
          <a:extLst>
            <a:ext uri="{FF2B5EF4-FFF2-40B4-BE49-F238E27FC236}">
              <a16:creationId xmlns:a16="http://schemas.microsoft.com/office/drawing/2014/main" id="{B2B05148-72AC-43BD-8D39-B8840D2615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0" y="4848225"/>
          <a:ext cx="851784" cy="26998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16</xdr:col>
      <xdr:colOff>428625</xdr:colOff>
      <xdr:row>28</xdr:row>
      <xdr:rowOff>161925</xdr:rowOff>
    </xdr:from>
    <xdr:to>
      <xdr:col>24</xdr:col>
      <xdr:colOff>238125</xdr:colOff>
      <xdr:row>32</xdr:row>
      <xdr:rowOff>155581</xdr:rowOff>
    </xdr:to>
    <xdr:sp macro="" textlink="">
      <xdr:nvSpPr>
        <xdr:cNvPr id="5" name="CaixaDeTexto 29">
          <a:hlinkClick xmlns:r="http://schemas.openxmlformats.org/officeDocument/2006/relationships" r:id="rId2"/>
          <a:extLst>
            <a:ext uri="{FF2B5EF4-FFF2-40B4-BE49-F238E27FC236}">
              <a16:creationId xmlns:a16="http://schemas.microsoft.com/office/drawing/2014/main" id="{A46DBD51-3A67-452B-B118-7B8F46C50E06}"/>
            </a:ext>
          </a:extLst>
        </xdr:cNvPr>
        <xdr:cNvSpPr txBox="1"/>
      </xdr:nvSpPr>
      <xdr:spPr>
        <a:xfrm>
          <a:off x="10182225" y="5495925"/>
          <a:ext cx="4686300" cy="755656"/>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pt-B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just"/>
          <a:r>
            <a:rPr lang="pt-BR" sz="900">
              <a:effectLst/>
              <a:latin typeface="Arial" panose="020B0604020202020204" pitchFamily="34" charset="0"/>
              <a:ea typeface="Calibri" panose="020F0502020204030204" pitchFamily="34" charset="0"/>
              <a:cs typeface="Arial" panose="020B0604020202020204" pitchFamily="34" charset="0"/>
            </a:rPr>
            <a:t>O </a:t>
          </a:r>
          <a:r>
            <a:rPr lang="pt-BR" sz="900" u="sng">
              <a:solidFill>
                <a:srgbClr val="0000FF"/>
              </a:solidFill>
              <a:effectLst/>
              <a:latin typeface="Arial" panose="020B0604020202020204" pitchFamily="34" charset="0"/>
              <a:ea typeface="Calibri" panose="020F0502020204030204" pitchFamily="34" charset="0"/>
              <a:cs typeface="Arial" panose="020B0604020202020204" pitchFamily="34" charset="0"/>
            </a:rPr>
            <a:t>Guia do Calouro</a:t>
          </a:r>
          <a:r>
            <a:rPr lang="pt-BR" sz="900">
              <a:solidFill>
                <a:srgbClr val="0000FF"/>
              </a:solidFill>
              <a:effectLst/>
              <a:latin typeface="Arial" panose="020B0604020202020204" pitchFamily="34" charset="0"/>
              <a:ea typeface="Calibri" panose="020F0502020204030204" pitchFamily="34" charset="0"/>
              <a:cs typeface="Arial" panose="020B0604020202020204" pitchFamily="34" charset="0"/>
            </a:rPr>
            <a:t> </a:t>
          </a:r>
          <a:r>
            <a:rPr lang="pt-BR" sz="900">
              <a:latin typeface="Arial" panose="020B0604020202020204" pitchFamily="34" charset="0"/>
              <a:cs typeface="Arial" panose="020B0604020202020204" pitchFamily="34" charset="0"/>
            </a:rPr>
            <a:t>é uma publicação semestral destinada, especialmente, ao estudante ingressante na Instituição. Nele encontram-se informações básicas sobre o funcionamento da Universidade, a organização da vida acadêmica, os programas e serviços de apoio colocados à disposição do estudante, entre outras informações de procedimentos gerais que poderão ser úteis no cotidiano acadêmico da UFU.</a:t>
          </a:r>
        </a:p>
      </xdr:txBody>
    </xdr:sp>
    <xdr:clientData/>
  </xdr:twoCellAnchor>
  <xdr:twoCellAnchor>
    <xdr:from>
      <xdr:col>0</xdr:col>
      <xdr:colOff>447675</xdr:colOff>
      <xdr:row>35</xdr:row>
      <xdr:rowOff>171450</xdr:rowOff>
    </xdr:from>
    <xdr:to>
      <xdr:col>6</xdr:col>
      <xdr:colOff>138448</xdr:colOff>
      <xdr:row>37</xdr:row>
      <xdr:rowOff>15448</xdr:rowOff>
    </xdr:to>
    <xdr:sp macro="" textlink="">
      <xdr:nvSpPr>
        <xdr:cNvPr id="6" name="CaixaDeTexto 23">
          <a:extLst>
            <a:ext uri="{FF2B5EF4-FFF2-40B4-BE49-F238E27FC236}">
              <a16:creationId xmlns:a16="http://schemas.microsoft.com/office/drawing/2014/main" id="{AD31A078-39A6-420D-B140-B255AC75BCE2}"/>
            </a:ext>
          </a:extLst>
        </xdr:cNvPr>
        <xdr:cNvSpPr txBox="1"/>
      </xdr:nvSpPr>
      <xdr:spPr>
        <a:xfrm>
          <a:off x="447675" y="6838950"/>
          <a:ext cx="3348373" cy="224998"/>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Arial" panose="020B0604020202020204" pitchFamily="34" charset="0"/>
              <a:cs typeface="Arial" panose="020B0604020202020204" pitchFamily="34" charset="0"/>
            </a:rPr>
            <a:t>Fonte: INEP</a:t>
          </a:r>
        </a:p>
      </xdr:txBody>
    </xdr:sp>
    <xdr:clientData/>
  </xdr:twoCellAnchor>
  <xdr:twoCellAnchor>
    <xdr:from>
      <xdr:col>13</xdr:col>
      <xdr:colOff>523875</xdr:colOff>
      <xdr:row>3</xdr:row>
      <xdr:rowOff>123825</xdr:rowOff>
    </xdr:from>
    <xdr:to>
      <xdr:col>26</xdr:col>
      <xdr:colOff>24438</xdr:colOff>
      <xdr:row>24</xdr:row>
      <xdr:rowOff>15481</xdr:rowOff>
    </xdr:to>
    <xdr:sp macro="" textlink="">
      <xdr:nvSpPr>
        <xdr:cNvPr id="7" name="CaixaDeTexto 1">
          <a:extLst>
            <a:ext uri="{FF2B5EF4-FFF2-40B4-BE49-F238E27FC236}">
              <a16:creationId xmlns:a16="http://schemas.microsoft.com/office/drawing/2014/main" id="{582864AE-331E-4A41-A8DB-0E6214F4B476}"/>
            </a:ext>
          </a:extLst>
        </xdr:cNvPr>
        <xdr:cNvSpPr txBox="1"/>
      </xdr:nvSpPr>
      <xdr:spPr>
        <a:xfrm>
          <a:off x="8448675" y="695325"/>
          <a:ext cx="7425363" cy="389215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07000"/>
            </a:lnSpc>
            <a:spcAft>
              <a:spcPts val="800"/>
            </a:spcAft>
          </a:pPr>
          <a:r>
            <a:rPr lang="pt-BR" sz="1000" b="1" u="none">
              <a:effectLst/>
              <a:latin typeface="Arial" panose="020B0604020202020204" pitchFamily="34" charset="0"/>
              <a:ea typeface="Calibri" panose="020F0502020204030204" pitchFamily="34" charset="0"/>
              <a:cs typeface="Arial" panose="020B0604020202020204" pitchFamily="34" charset="0"/>
            </a:rPr>
            <a:t>Legenda das tabelas de graduação</a:t>
          </a:r>
        </a:p>
        <a:p>
          <a:pPr algn="just"/>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I - Integral / N - Noturno / M - Matutino / V - Vespertino / B - Bacharelado / L - Licenciatura / ABI -Área Básica de Ingresso / C - Candidato / V - Vaga. A0:  Ampla concorrência / L1: Candidatos com renda familiar bruta per capita igual ou inferior a 1,5 salário mínimo que tenham cursado integralmente o ensino médio em escolas públicas (Lei nº 12.711, de 29 de agosto de 2012) / L2: Candidatos autodeclarados pretos, pardos ou indígenas, com renda familiar bruta per capita igual ou inferior a 1,5 salário mínimo e que tenham cursado integralmente o ensino médio em escolas públicas (Lei nº 12.711, de 2012) / L5: Candidatos que, independentemente da renda (art. 14, II, Portaria Normativa nº 18, de 11 de outubro de 2012), tenham cursado integralmente o ensino médio em escolas públicas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 L6: Candidatos autodeclarados pretos, pardos ou indígenas que, independentemente da renda (art. 14, II, Portaria Normativa nº 18, de 2012), tenham cursado integralmente o ensino médio em escolas públicas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 L9: Candidatos com deficiência que tenham renda familiar bruta per capita igual ou inferior a 1,5 salário mínimo e que tenham cursado integralmente o ensino médio em escolas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públicas (Lei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 L10: Candidatos com deficiência autodeclarados pretos, pardos ou indígenas, que tenham renda familiar bruta per capita igual ou inferior a 1,5 salário mínimo e que tenham cursado integralmente o ensino médio em escolas públicas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 L13: Candidatos com deficiência que, independentemente da renda (art. 14, II, Portaria Normativa nº 18, de 2012), tenham cursado integralmente o ensino médio em escolas públicas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 L14: Candidatos com deficiência autodeclarados pretos, pardos ou indígenas que, independentemente da renda (art. 14, II, Portaria Normativa nº 18, de 2012), tenham cursado integralmente o ensino médio em escolas públicas </a:t>
          </a:r>
          <a:r>
            <a:rPr lang="pt-BR" sz="1000">
              <a:solidFill>
                <a:srgbClr val="000000"/>
              </a:solidFill>
              <a:latin typeface="Arial" panose="020B0604020202020204" pitchFamily="34" charset="0"/>
              <a:ea typeface="Calibri" panose="020F0502020204030204" pitchFamily="34" charset="0"/>
              <a:cs typeface="Arial" panose="020B0604020202020204" pitchFamily="34" charset="0"/>
            </a:rPr>
            <a:t>(Lei nº 12.711, de 2012). </a:t>
          </a:r>
          <a:r>
            <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rPr>
            <a:t>NA - estudantes que entraram por processos seletivos que não possuem cotas ou anterior à normatização das cotas.</a:t>
          </a:r>
        </a:p>
        <a:p>
          <a:pPr marL="0" marR="0" lvl="0" indent="0" algn="just" defTabSz="914400" rtl="0" eaLnBrk="1" fontAlgn="auto" latinLnBrk="0" hangingPunct="1">
            <a:lnSpc>
              <a:spcPct val="100000"/>
            </a:lnSpc>
            <a:spcBef>
              <a:spcPts val="0"/>
            </a:spcBef>
            <a:spcAft>
              <a:spcPts val="0"/>
            </a:spcAft>
            <a:buClrTx/>
            <a:buSzTx/>
            <a:buFontTx/>
            <a:buNone/>
            <a:tabLst/>
            <a:defRPr/>
          </a:pPr>
          <a:r>
            <a:rPr lang="pt-BR" sz="1000" kern="1200">
              <a:solidFill>
                <a:schemeClr val="tx1"/>
              </a:solidFill>
              <a:effectLst/>
              <a:latin typeface="Arial" panose="020B0604020202020204" pitchFamily="34" charset="0"/>
              <a:ea typeface="+mn-ea"/>
              <a:cs typeface="Arial" panose="020B0604020202020204" pitchFamily="34" charset="0"/>
            </a:rPr>
            <a:t>Na UFU, os cursos que se apresentam como ABI (Área Básica de Ingresso) referem-se à situação em que uma única “entrada” no curso possibilitará ao estudante, após a conclusão de um conjunto básico de disciplinas, a escolha de uma ou duas formações acadêmicas (Licenciatura ou Bacharelado). São cursos em que o estudante o estudante poderá optar por fazer: somente a modalidade licenciatura, somente a modalidade bacharelado ou as modalidades licenciatura e bacharelado.</a:t>
          </a:r>
          <a:endParaRPr lang="pt-BR" sz="1000">
            <a:effectLst/>
            <a:latin typeface="Arial" panose="020B0604020202020204" pitchFamily="34" charset="0"/>
            <a:cs typeface="Arial" panose="020B0604020202020204" pitchFamily="34" charset="0"/>
          </a:endParaRPr>
        </a:p>
        <a:p>
          <a:pPr algn="just"/>
          <a:endParaRPr lang="pt-BR" sz="1000">
            <a:solidFill>
              <a:srgbClr val="000000"/>
            </a:solidFill>
            <a:effectLst/>
            <a:latin typeface="Arial" panose="020B0604020202020204" pitchFamily="34" charset="0"/>
            <a:ea typeface="Calibri" panose="020F0502020204030204" pitchFamily="34" charset="0"/>
            <a:cs typeface="Arial" panose="020B0604020202020204" pitchFamily="34" charset="0"/>
          </a:endParaRPr>
        </a:p>
        <a:p>
          <a:pPr algn="just"/>
          <a:endParaRPr lang="pt-BR" sz="1000">
            <a:solidFill>
              <a:srgbClr val="000000"/>
            </a:solidFill>
            <a:latin typeface="Arial" panose="020B0604020202020204" pitchFamily="34" charset="0"/>
            <a:ea typeface="Calibri" panose="020F0502020204030204" pitchFamily="34" charset="0"/>
            <a:cs typeface="Arial" panose="020B0604020202020204" pitchFamily="34" charset="0"/>
          </a:endParaRPr>
        </a:p>
        <a:p>
          <a:endParaRPr lang="pt-BR" sz="1000">
            <a:latin typeface="Arial" panose="020B0604020202020204" pitchFamily="34" charset="0"/>
            <a:cs typeface="Arial" panose="020B0604020202020204" pitchFamily="34" charset="0"/>
          </a:endParaRPr>
        </a:p>
      </xdr:txBody>
    </xdr:sp>
    <xdr:clientData/>
  </xdr:twoCellAnchor>
  <xdr:oneCellAnchor>
    <xdr:from>
      <xdr:col>22</xdr:col>
      <xdr:colOff>276225</xdr:colOff>
      <xdr:row>27</xdr:row>
      <xdr:rowOff>104775</xdr:rowOff>
    </xdr:from>
    <xdr:ext cx="1057275" cy="233208"/>
    <xdr:sp macro="" textlink="">
      <xdr:nvSpPr>
        <xdr:cNvPr id="8" name="CaixaDeTexto 31">
          <a:extLst>
            <a:ext uri="{FF2B5EF4-FFF2-40B4-BE49-F238E27FC236}">
              <a16:creationId xmlns:a16="http://schemas.microsoft.com/office/drawing/2014/main" id="{567C7194-4231-4002-B20E-03EAD7CBCBA7}"/>
            </a:ext>
          </a:extLst>
        </xdr:cNvPr>
        <xdr:cNvSpPr txBox="1"/>
      </xdr:nvSpPr>
      <xdr:spPr>
        <a:xfrm>
          <a:off x="13687425" y="5248275"/>
          <a:ext cx="1057275" cy="233208"/>
        </a:xfrm>
        <a:prstGeom prst="rect">
          <a:avLst/>
        </a:prstGeom>
        <a:noFill/>
        <a:ln cap="flat">
          <a:noFill/>
        </a:ln>
      </xdr:spPr>
      <xdr:txBody>
        <a:bodyPr vert="horz" wrap="square" lIns="91440" tIns="45720" rIns="91440" bIns="45720" anchor="t" anchorCtr="0" compatLnSpc="0">
          <a:sp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pt-BR" sz="900" b="1" i="0" u="none" strike="noStrike" kern="1200" cap="none" spc="0" baseline="0">
              <a:solidFill>
                <a:srgbClr val="7F7F7F"/>
              </a:solidFill>
              <a:uFillTx/>
              <a:latin typeface="Calibri"/>
            </a:rPr>
            <a:t>Clique e navegue</a:t>
          </a:r>
        </a:p>
      </xdr:txBody>
    </xdr:sp>
    <xdr:clientData/>
  </xdr:oneCellAnchor>
  <xdr:twoCellAnchor editAs="oneCell">
    <xdr:from>
      <xdr:col>23</xdr:col>
      <xdr:colOff>584835</xdr:colOff>
      <xdr:row>27</xdr:row>
      <xdr:rowOff>57150</xdr:rowOff>
    </xdr:from>
    <xdr:to>
      <xdr:col>24</xdr:col>
      <xdr:colOff>142875</xdr:colOff>
      <xdr:row>28</xdr:row>
      <xdr:rowOff>76200</xdr:rowOff>
    </xdr:to>
    <xdr:pic>
      <xdr:nvPicPr>
        <xdr:cNvPr id="9" name="Picture 8">
          <a:extLst>
            <a:ext uri="{FF2B5EF4-FFF2-40B4-BE49-F238E27FC236}">
              <a16:creationId xmlns:a16="http://schemas.microsoft.com/office/drawing/2014/main" id="{27D8D94F-86C1-4087-8728-CFD61C1BDFF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605635" y="5200650"/>
          <a:ext cx="1676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100</xdr:row>
      <xdr:rowOff>85725</xdr:rowOff>
    </xdr:from>
    <xdr:to>
      <xdr:col>7</xdr:col>
      <xdr:colOff>76200</xdr:colOff>
      <xdr:row>102</xdr:row>
      <xdr:rowOff>62387</xdr:rowOff>
    </xdr:to>
    <xdr:sp macro="" textlink="">
      <xdr:nvSpPr>
        <xdr:cNvPr id="2" name="CaixaDeTexto 29">
          <a:extLst>
            <a:ext uri="{FF2B5EF4-FFF2-40B4-BE49-F238E27FC236}">
              <a16:creationId xmlns:a16="http://schemas.microsoft.com/office/drawing/2014/main" id="{521CC825-20B0-40DD-BAA0-2090DCE17C7B}"/>
            </a:ext>
          </a:extLst>
        </xdr:cNvPr>
        <xdr:cNvSpPr txBox="1"/>
      </xdr:nvSpPr>
      <xdr:spPr>
        <a:xfrm>
          <a:off x="542925" y="19135725"/>
          <a:ext cx="8582025" cy="357662"/>
        </a:xfrm>
        <a:prstGeom prst="rect">
          <a:avLst/>
        </a:prstGeom>
        <a:noFill/>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Arial" panose="020B0604020202020204" pitchFamily="34" charset="0"/>
              <a:cs typeface="Arial" panose="020B0604020202020204" pitchFamily="34" charset="0"/>
            </a:rPr>
            <a:t>Legenda: CC - Conceito de curso / CPC - Conceito Preliminar de Curso / ENADE - Exame Nacional de Desempenho de Estudantes</a:t>
          </a:r>
        </a:p>
        <a:p>
          <a:r>
            <a:rPr lang="pt-BR" sz="900">
              <a:latin typeface="Arial" panose="020B0604020202020204" pitchFamily="34" charset="0"/>
              <a:cs typeface="Arial" panose="020B0604020202020204" pitchFamily="34" charset="0"/>
            </a:rPr>
            <a:t>* Cursos não avaliados.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137</xdr:row>
      <xdr:rowOff>104775</xdr:rowOff>
    </xdr:from>
    <xdr:to>
      <xdr:col>12</xdr:col>
      <xdr:colOff>666750</xdr:colOff>
      <xdr:row>140</xdr:row>
      <xdr:rowOff>23602</xdr:rowOff>
    </xdr:to>
    <xdr:sp macro="" textlink="">
      <xdr:nvSpPr>
        <xdr:cNvPr id="2" name="CaixaDeTexto 32">
          <a:extLst>
            <a:ext uri="{FF2B5EF4-FFF2-40B4-BE49-F238E27FC236}">
              <a16:creationId xmlns:a16="http://schemas.microsoft.com/office/drawing/2014/main" id="{D1875A5D-4DAE-44B5-BC0F-DEA31922919F}"/>
            </a:ext>
          </a:extLst>
        </xdr:cNvPr>
        <xdr:cNvSpPr txBox="1"/>
      </xdr:nvSpPr>
      <xdr:spPr>
        <a:xfrm>
          <a:off x="561975" y="26336625"/>
          <a:ext cx="13773150" cy="490327"/>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Arial" panose="020B0604020202020204" pitchFamily="34" charset="0"/>
              <a:cs typeface="Arial" panose="020B0604020202020204" pitchFamily="34" charset="0"/>
            </a:rPr>
            <a:t>Na UFU, os cursos que se apresentam como ABI (Área Básica de Ingresso) referem-se à situação em que uma única “entrada” no curso possibilitará ao estudante, após a conclusão de um conjunto básico de disciplinas, a escolha de uma ou duas formações acadêmicas (Licenciatura ou Bacharelado). São cursos em que o estudante o estudante poderá optar por fazer: somente a modalidade licenciatura, somente a modalidade bacharelado ou as modalidades licenciatura e bacharelado.</a:t>
          </a:r>
        </a:p>
        <a:p>
          <a:r>
            <a:rPr lang="pt-BR" sz="900">
              <a:latin typeface="Arial" panose="020B0604020202020204" pitchFamily="34" charset="0"/>
              <a:cs typeface="Arial" panose="020B0604020202020204" pitchFamily="34" charset="0"/>
            </a:rPr>
            <a:t>Fonte:</a:t>
          </a:r>
          <a:r>
            <a:rPr lang="pt-BR" sz="900" baseline="0">
              <a:latin typeface="Arial" panose="020B0604020202020204" pitchFamily="34" charset="0"/>
              <a:cs typeface="Arial" panose="020B0604020202020204" pitchFamily="34" charset="0"/>
            </a:rPr>
            <a:t> Censo da Educação Superior 2022.</a:t>
          </a:r>
          <a:endParaRPr lang="pt-BR" sz="9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1</xdr:row>
      <xdr:rowOff>161925</xdr:rowOff>
    </xdr:from>
    <xdr:to>
      <xdr:col>10</xdr:col>
      <xdr:colOff>209550</xdr:colOff>
      <xdr:row>19</xdr:row>
      <xdr:rowOff>109538</xdr:rowOff>
    </xdr:to>
    <xdr:graphicFrame macro="">
      <xdr:nvGraphicFramePr>
        <xdr:cNvPr id="7" name="Gráfico 6">
          <a:extLst>
            <a:ext uri="{FF2B5EF4-FFF2-40B4-BE49-F238E27FC236}">
              <a16:creationId xmlns:a16="http://schemas.microsoft.com/office/drawing/2014/main" id="{AB14FF95-C890-4D1C-BEF7-8FAD7980E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304800</xdr:colOff>
      <xdr:row>3</xdr:row>
      <xdr:rowOff>57150</xdr:rowOff>
    </xdr:from>
    <xdr:to>
      <xdr:col>22</xdr:col>
      <xdr:colOff>567426</xdr:colOff>
      <xdr:row>17</xdr:row>
      <xdr:rowOff>133588</xdr:rowOff>
    </xdr:to>
    <xdr:pic>
      <xdr:nvPicPr>
        <xdr:cNvPr id="4" name="Imagem 3">
          <a:extLst>
            <a:ext uri="{FF2B5EF4-FFF2-40B4-BE49-F238E27FC236}">
              <a16:creationId xmlns:a16="http://schemas.microsoft.com/office/drawing/2014/main" id="{2E72D064-371D-45C8-8B09-6228033442CE}"/>
            </a:ext>
          </a:extLst>
        </xdr:cNvPr>
        <xdr:cNvPicPr>
          <a:picLocks noChangeAspect="1"/>
        </xdr:cNvPicPr>
      </xdr:nvPicPr>
      <xdr:blipFill>
        <a:blip xmlns:r="http://schemas.openxmlformats.org/officeDocument/2006/relationships" r:embed="rId2"/>
        <a:stretch>
          <a:fillRect/>
        </a:stretch>
      </xdr:blipFill>
      <xdr:spPr>
        <a:xfrm>
          <a:off x="8229600" y="628650"/>
          <a:ext cx="5749026" cy="2743438"/>
        </a:xfrm>
        <a:prstGeom prst="rect">
          <a:avLst/>
        </a:prstGeom>
      </xdr:spPr>
    </xdr:pic>
    <xdr:clientData/>
  </xdr:twoCellAnchor>
  <xdr:twoCellAnchor editAs="oneCell">
    <xdr:from>
      <xdr:col>1</xdr:col>
      <xdr:colOff>409575</xdr:colOff>
      <xdr:row>21</xdr:row>
      <xdr:rowOff>165735</xdr:rowOff>
    </xdr:from>
    <xdr:to>
      <xdr:col>9</xdr:col>
      <xdr:colOff>495696</xdr:colOff>
      <xdr:row>37</xdr:row>
      <xdr:rowOff>95488</xdr:rowOff>
    </xdr:to>
    <xdr:pic>
      <xdr:nvPicPr>
        <xdr:cNvPr id="8" name="Imagem 7">
          <a:extLst>
            <a:ext uri="{FF2B5EF4-FFF2-40B4-BE49-F238E27FC236}">
              <a16:creationId xmlns:a16="http://schemas.microsoft.com/office/drawing/2014/main" id="{24876AEF-60D7-4EA0-915C-C66541E33123}"/>
            </a:ext>
          </a:extLst>
        </xdr:cNvPr>
        <xdr:cNvPicPr>
          <a:picLocks noChangeAspect="1"/>
        </xdr:cNvPicPr>
      </xdr:nvPicPr>
      <xdr:blipFill>
        <a:blip xmlns:r="http://schemas.openxmlformats.org/officeDocument/2006/relationships" r:embed="rId3"/>
        <a:stretch>
          <a:fillRect/>
        </a:stretch>
      </xdr:blipFill>
      <xdr:spPr>
        <a:xfrm>
          <a:off x="1019175" y="4166235"/>
          <a:ext cx="4962921" cy="2977753"/>
        </a:xfrm>
        <a:prstGeom prst="rect">
          <a:avLst/>
        </a:prstGeom>
      </xdr:spPr>
    </xdr:pic>
    <xdr:clientData/>
  </xdr:twoCellAnchor>
  <xdr:twoCellAnchor editAs="oneCell">
    <xdr:from>
      <xdr:col>12</xdr:col>
      <xdr:colOff>104774</xdr:colOff>
      <xdr:row>19</xdr:row>
      <xdr:rowOff>28575</xdr:rowOff>
    </xdr:from>
    <xdr:to>
      <xdr:col>23</xdr:col>
      <xdr:colOff>452497</xdr:colOff>
      <xdr:row>37</xdr:row>
      <xdr:rowOff>132546</xdr:rowOff>
    </xdr:to>
    <xdr:pic>
      <xdr:nvPicPr>
        <xdr:cNvPr id="10" name="Imagem 9">
          <a:extLst>
            <a:ext uri="{FF2B5EF4-FFF2-40B4-BE49-F238E27FC236}">
              <a16:creationId xmlns:a16="http://schemas.microsoft.com/office/drawing/2014/main" id="{9DFC808F-0B7B-4BF0-A5ED-2C43B27E2032}"/>
            </a:ext>
          </a:extLst>
        </xdr:cNvPr>
        <xdr:cNvPicPr>
          <a:picLocks noChangeAspect="1"/>
        </xdr:cNvPicPr>
      </xdr:nvPicPr>
      <xdr:blipFill>
        <a:blip xmlns:r="http://schemas.openxmlformats.org/officeDocument/2006/relationships" r:embed="rId4"/>
        <a:stretch>
          <a:fillRect/>
        </a:stretch>
      </xdr:blipFill>
      <xdr:spPr>
        <a:xfrm>
          <a:off x="7419974" y="3648075"/>
          <a:ext cx="7053323" cy="3532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ESI%20INTERNO/Anu&#225;rio/Anu&#225;rio%202023/Informa&#231;&#245;es%20recebidas/Gradua&#231;&#227;o/relatorio_detalhado_aluno_ies_17_20230627_085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orio_detalhado_aluno_ies_1"/>
      <sheetName val="Matriculados sem dupl."/>
      <sheetName val="Matric. e Concl."/>
      <sheetName val="Consolidada"/>
      <sheetName val="Evadidos"/>
      <sheetName val="Reserva de vagas - Ingres."/>
      <sheetName val="Reserva de vagas - Matr."/>
      <sheetName val="Reserva de vagas - Concluintes"/>
      <sheetName val="Perfil"/>
      <sheetName val="Apoio Social"/>
    </sheetNames>
    <sheetDataSet>
      <sheetData sheetId="0"/>
      <sheetData sheetId="1"/>
      <sheetData sheetId="2"/>
      <sheetData sheetId="3"/>
      <sheetData sheetId="4"/>
      <sheetData sheetId="5"/>
      <sheetData sheetId="6"/>
      <sheetData sheetId="7"/>
      <sheetData sheetId="8">
        <row r="4">
          <cell r="C4" t="str">
            <v>Feminino</v>
          </cell>
          <cell r="D4">
            <v>0.50973625831895486</v>
          </cell>
        </row>
        <row r="5">
          <cell r="C5" t="str">
            <v>Masculino</v>
          </cell>
          <cell r="D5">
            <v>0.49026374168104508</v>
          </cell>
        </row>
      </sheetData>
      <sheetData sheetId="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BC38-25DC-48C7-BB73-CDF2C530A5A3}">
  <dimension ref="A1:E23"/>
  <sheetViews>
    <sheetView showGridLines="0" tabSelected="1" workbookViewId="0"/>
  </sheetViews>
  <sheetFormatPr defaultColWidth="0" defaultRowHeight="15" zeroHeight="1" x14ac:dyDescent="0.25"/>
  <cols>
    <col min="1" max="1" width="9.140625" customWidth="1"/>
    <col min="2" max="2" width="12.5703125" customWidth="1"/>
    <col min="3" max="3" width="16.140625" customWidth="1"/>
    <col min="4" max="4" width="16" customWidth="1"/>
    <col min="5" max="5" width="9.140625" customWidth="1"/>
    <col min="6" max="16384" width="9.140625" hidden="1"/>
  </cols>
  <sheetData>
    <row r="1" spans="2:4" x14ac:dyDescent="0.25"/>
    <row r="2" spans="2:4" x14ac:dyDescent="0.25"/>
    <row r="3" spans="2:4" x14ac:dyDescent="0.25"/>
    <row r="4" spans="2:4" x14ac:dyDescent="0.25"/>
    <row r="5" spans="2:4" x14ac:dyDescent="0.25"/>
    <row r="6" spans="2:4" x14ac:dyDescent="0.25"/>
    <row r="7" spans="2:4" x14ac:dyDescent="0.25"/>
    <row r="8" spans="2:4" x14ac:dyDescent="0.25">
      <c r="B8" s="39" t="s">
        <v>216</v>
      </c>
      <c r="C8" s="39"/>
      <c r="D8" s="39"/>
    </row>
    <row r="9" spans="2:4" x14ac:dyDescent="0.25"/>
    <row r="10" spans="2:4" x14ac:dyDescent="0.25">
      <c r="B10" s="32" t="s">
        <v>199</v>
      </c>
    </row>
    <row r="11" spans="2:4" x14ac:dyDescent="0.25">
      <c r="B11" s="32" t="s">
        <v>200</v>
      </c>
    </row>
    <row r="12" spans="2:4" x14ac:dyDescent="0.25">
      <c r="B12" s="32" t="s">
        <v>201</v>
      </c>
    </row>
    <row r="13" spans="2:4" x14ac:dyDescent="0.25">
      <c r="B13" s="32" t="s">
        <v>134</v>
      </c>
    </row>
    <row r="14" spans="2:4" x14ac:dyDescent="0.25">
      <c r="B14" s="32" t="s">
        <v>206</v>
      </c>
    </row>
    <row r="15" spans="2:4" x14ac:dyDescent="0.25">
      <c r="B15" s="32" t="s">
        <v>202</v>
      </c>
    </row>
    <row r="16" spans="2:4" x14ac:dyDescent="0.25">
      <c r="B16" s="32" t="s">
        <v>207</v>
      </c>
    </row>
    <row r="17" spans="2:2" x14ac:dyDescent="0.25">
      <c r="B17" s="32" t="s">
        <v>208</v>
      </c>
    </row>
    <row r="18" spans="2:2" x14ac:dyDescent="0.25">
      <c r="B18" s="32" t="s">
        <v>203</v>
      </c>
    </row>
    <row r="19" spans="2:2" x14ac:dyDescent="0.25">
      <c r="B19" s="32" t="s">
        <v>204</v>
      </c>
    </row>
    <row r="20" spans="2:2" x14ac:dyDescent="0.25">
      <c r="B20" s="32" t="s">
        <v>205</v>
      </c>
    </row>
    <row r="21" spans="2:2" x14ac:dyDescent="0.25"/>
    <row r="22" spans="2:2" x14ac:dyDescent="0.25"/>
    <row r="23" spans="2:2" x14ac:dyDescent="0.25"/>
  </sheetData>
  <mergeCells count="1">
    <mergeCell ref="B8:D8"/>
  </mergeCells>
  <hyperlinks>
    <hyperlink ref="B10" location="Conceitos!A1" display="Conceitos" xr:uid="{5AB1871E-0B58-496C-8D15-D7CB75E405EA}"/>
    <hyperlink ref="B11" location="Consolidado!A1" display="Consolidado" xr:uid="{2231C58A-E11A-4CEC-B841-255CCE23AEFF}"/>
    <hyperlink ref="B12" location="'Cursos e Notas'!A1" display="Cursos e Notas" xr:uid="{060C43C2-5C1D-4CD9-A006-F9D098C3FAA4}"/>
    <hyperlink ref="B13" location="'Vagas Novas e Inscritos - SISU'!A1" display="Vagas Novas e Inscritos - SISU" xr:uid="{51B6E982-87D8-4E86-A9ED-9194D63CABF8}"/>
    <hyperlink ref="B14" location="'Vagas Novas e Inscritos - Vest.'!A1" display="Vagas Novas e Inscritos - Vestibular" xr:uid="{1946E274-9230-4C54-AE64-845EFF2B10C9}"/>
    <hyperlink ref="B15" location="'Vagas Novas e Insc. - Música'!A1" display="Vagas Novas e Insc. - Música" xr:uid="{FB4D86F6-060E-4D89-98C3-F25DC8D54CE8}"/>
    <hyperlink ref="B16" location="'Vagas Reman. e Insc. - Transf.'!A1" display="Vagas Reman. e Insc. - Transferências" xr:uid="{65C29B2B-D061-4C99-BC3F-97E31DC0CB8B}"/>
    <hyperlink ref="B17" location="'Vagas Reman. e Insc. - Port.'!A1" display="Vagas Reman. e Insc. - Portador de diploma" xr:uid="{C7EF171E-19F9-4148-A7E5-D2C55B9D2D23}"/>
    <hyperlink ref="B18" location="'Graduação Geral'!A1" display="Graduação Geral" xr:uid="{83F61B3A-961B-45F9-9272-0343D45493F5}"/>
    <hyperlink ref="B19" location="'Reserva de Vagas'!A1" display="Reserva de Vagas" xr:uid="{0605BF22-FDD1-4BAA-8061-EBF4530CB402}"/>
    <hyperlink ref="B20" location="Perfil!A1" display="Perfil" xr:uid="{9A16671C-5135-4E80-94AE-8B050E08E4B1}"/>
  </hyperlink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DB40D-B0AC-4820-98EA-8540C9A19E4E}">
  <dimension ref="A1:N141"/>
  <sheetViews>
    <sheetView showGridLines="0" workbookViewId="0"/>
  </sheetViews>
  <sheetFormatPr defaultColWidth="0" defaultRowHeight="15" zeroHeight="1" x14ac:dyDescent="0.25"/>
  <cols>
    <col min="1" max="1" width="9.140625" customWidth="1"/>
    <col min="2" max="2" width="15.7109375" style="8" bestFit="1" customWidth="1"/>
    <col min="3" max="3" width="48.85546875" style="4" customWidth="1"/>
    <col min="4" max="4" width="27.85546875" style="4" customWidth="1"/>
    <col min="5" max="5" width="21.42578125" style="4" bestFit="1" customWidth="1"/>
    <col min="6" max="6" width="18.5703125" style="4" bestFit="1" customWidth="1"/>
    <col min="7" max="7" width="9.140625" style="4" customWidth="1"/>
    <col min="8" max="8" width="18.140625" style="4" bestFit="1" customWidth="1"/>
    <col min="9" max="9" width="21.7109375" style="4" customWidth="1"/>
    <col min="10" max="10" width="12.7109375" style="4" customWidth="1"/>
    <col min="11" max="11" width="18.140625" style="4" customWidth="1"/>
    <col min="12" max="12" width="11.42578125" style="4" bestFit="1" customWidth="1"/>
    <col min="13" max="13" width="10.5703125" style="4" customWidth="1"/>
    <col min="14" max="14" width="9.140625" customWidth="1"/>
    <col min="15" max="16384" width="9.140625" hidden="1"/>
  </cols>
  <sheetData>
    <row r="1" spans="1:13" x14ac:dyDescent="0.25">
      <c r="A1" s="32" t="s">
        <v>209</v>
      </c>
      <c r="B1" s="44" t="s">
        <v>196</v>
      </c>
      <c r="C1" s="44"/>
      <c r="D1" s="44"/>
      <c r="E1" s="44"/>
      <c r="F1" s="44"/>
      <c r="G1" s="44"/>
      <c r="H1" s="44"/>
      <c r="I1" s="44"/>
      <c r="J1" s="44"/>
      <c r="K1" s="44"/>
      <c r="L1" s="44"/>
      <c r="M1" s="44"/>
    </row>
    <row r="2" spans="1:13" x14ac:dyDescent="0.25"/>
    <row r="3" spans="1:13" s="26" customFormat="1" ht="25.5" x14ac:dyDescent="0.25">
      <c r="B3" s="3" t="s">
        <v>111</v>
      </c>
      <c r="C3" s="3" t="s">
        <v>112</v>
      </c>
      <c r="D3" s="3" t="s">
        <v>34</v>
      </c>
      <c r="E3" s="3" t="s">
        <v>20</v>
      </c>
      <c r="F3" s="3" t="s">
        <v>19</v>
      </c>
      <c r="G3" s="3" t="s">
        <v>113</v>
      </c>
      <c r="H3" s="3" t="s">
        <v>183</v>
      </c>
      <c r="I3" s="3" t="s">
        <v>181</v>
      </c>
      <c r="J3" s="3" t="s">
        <v>11</v>
      </c>
      <c r="K3" s="27" t="s">
        <v>195</v>
      </c>
      <c r="L3" s="3" t="s">
        <v>13</v>
      </c>
      <c r="M3" s="3" t="s">
        <v>14</v>
      </c>
    </row>
    <row r="4" spans="1:13" x14ac:dyDescent="0.25">
      <c r="B4" s="18">
        <v>5000699</v>
      </c>
      <c r="C4" s="14" t="s">
        <v>186</v>
      </c>
      <c r="D4" s="14" t="str">
        <f>VLOOKUP(B4,'Vagas Novas e Inscritos - SISU'!$B$5:$C$98,2,0)</f>
        <v>Santa Mônica</v>
      </c>
      <c r="E4" s="12" t="s">
        <v>15</v>
      </c>
      <c r="F4" s="14" t="s">
        <v>182</v>
      </c>
      <c r="G4" s="12" t="s">
        <v>128</v>
      </c>
      <c r="H4" s="13">
        <v>40</v>
      </c>
      <c r="I4" s="13">
        <v>0</v>
      </c>
      <c r="J4" s="13">
        <v>40</v>
      </c>
      <c r="K4" s="13">
        <v>159</v>
      </c>
      <c r="L4" s="13">
        <v>0</v>
      </c>
      <c r="M4" s="13">
        <v>5</v>
      </c>
    </row>
    <row r="5" spans="1:13" x14ac:dyDescent="0.25">
      <c r="B5" s="18">
        <v>5000699</v>
      </c>
      <c r="C5" s="14" t="s">
        <v>186</v>
      </c>
      <c r="D5" s="14" t="str">
        <f>VLOOKUP(B5,'Vagas Novas e Inscritos - SISU'!$B$5:$C$98,2,0)</f>
        <v>Santa Mônica</v>
      </c>
      <c r="E5" s="12" t="s">
        <v>15</v>
      </c>
      <c r="F5" s="14" t="s">
        <v>182</v>
      </c>
      <c r="G5" s="12" t="s">
        <v>129</v>
      </c>
      <c r="H5" s="13">
        <v>40</v>
      </c>
      <c r="I5" s="13">
        <v>0</v>
      </c>
      <c r="J5" s="13">
        <v>40</v>
      </c>
      <c r="K5" s="13">
        <v>143</v>
      </c>
      <c r="L5" s="13">
        <v>0</v>
      </c>
      <c r="M5" s="13">
        <v>4</v>
      </c>
    </row>
    <row r="6" spans="1:13" x14ac:dyDescent="0.25">
      <c r="B6" s="18">
        <v>5000701</v>
      </c>
      <c r="C6" s="14" t="s">
        <v>187</v>
      </c>
      <c r="D6" s="14" t="str">
        <f>VLOOKUP(B6,'Vagas Novas e Inscritos - SISU'!$B$5:$C$98,2,0)</f>
        <v>Santa Mônica</v>
      </c>
      <c r="E6" s="12" t="s">
        <v>15</v>
      </c>
      <c r="F6" s="14" t="s">
        <v>182</v>
      </c>
      <c r="G6" s="12" t="s">
        <v>127</v>
      </c>
      <c r="H6" s="13">
        <v>40</v>
      </c>
      <c r="I6" s="13">
        <v>0</v>
      </c>
      <c r="J6" s="13">
        <v>39</v>
      </c>
      <c r="K6" s="13">
        <v>145</v>
      </c>
      <c r="L6" s="13">
        <v>0</v>
      </c>
      <c r="M6" s="13">
        <v>12</v>
      </c>
    </row>
    <row r="7" spans="1:13" x14ac:dyDescent="0.25">
      <c r="B7" s="18">
        <v>5000703</v>
      </c>
      <c r="C7" s="14" t="s">
        <v>188</v>
      </c>
      <c r="D7" s="14" t="str">
        <f>VLOOKUP(B7,'Vagas Novas e Inscritos - SISU'!$B$5:$C$98,2,0)</f>
        <v>Umuarama</v>
      </c>
      <c r="E7" s="12" t="s">
        <v>15</v>
      </c>
      <c r="F7" s="14" t="s">
        <v>182</v>
      </c>
      <c r="G7" s="12" t="s">
        <v>128</v>
      </c>
      <c r="H7" s="13">
        <v>80</v>
      </c>
      <c r="I7" s="13">
        <v>25</v>
      </c>
      <c r="J7" s="13">
        <v>100</v>
      </c>
      <c r="K7" s="13">
        <v>489</v>
      </c>
      <c r="L7" s="13">
        <v>0</v>
      </c>
      <c r="M7" s="13">
        <v>6</v>
      </c>
    </row>
    <row r="8" spans="1:13" x14ac:dyDescent="0.25">
      <c r="B8" s="18">
        <v>5000704</v>
      </c>
      <c r="C8" s="14" t="s">
        <v>189</v>
      </c>
      <c r="D8" s="14" t="str">
        <f>VLOOKUP(B8,'Vagas Novas e Inscritos - SISU'!$B$5:$C$98,2,0)</f>
        <v>Santa Mônica</v>
      </c>
      <c r="E8" s="12" t="s">
        <v>15</v>
      </c>
      <c r="F8" s="14" t="s">
        <v>182</v>
      </c>
      <c r="G8" s="12" t="s">
        <v>127</v>
      </c>
      <c r="H8" s="13">
        <v>30</v>
      </c>
      <c r="I8" s="13">
        <v>14</v>
      </c>
      <c r="J8" s="13">
        <v>31</v>
      </c>
      <c r="K8" s="13">
        <v>86</v>
      </c>
      <c r="L8" s="13">
        <v>0</v>
      </c>
      <c r="M8" s="13">
        <v>6</v>
      </c>
    </row>
    <row r="9" spans="1:13" x14ac:dyDescent="0.25">
      <c r="B9" s="18">
        <v>5000704</v>
      </c>
      <c r="C9" s="14" t="s">
        <v>189</v>
      </c>
      <c r="D9" s="14" t="str">
        <f>VLOOKUP(B9,'Vagas Novas e Inscritos - SISU'!$B$5:$C$98,2,0)</f>
        <v>Santa Mônica</v>
      </c>
      <c r="E9" s="12" t="s">
        <v>15</v>
      </c>
      <c r="F9" s="14" t="s">
        <v>182</v>
      </c>
      <c r="G9" s="12" t="s">
        <v>129</v>
      </c>
      <c r="H9" s="13">
        <v>50</v>
      </c>
      <c r="I9" s="13">
        <v>18</v>
      </c>
      <c r="J9" s="13">
        <v>50</v>
      </c>
      <c r="K9" s="13">
        <v>138</v>
      </c>
      <c r="L9" s="13">
        <v>0</v>
      </c>
      <c r="M9" s="13">
        <v>16</v>
      </c>
    </row>
    <row r="10" spans="1:13" x14ac:dyDescent="0.25">
      <c r="B10" s="18">
        <v>5000705</v>
      </c>
      <c r="C10" s="14" t="s">
        <v>190</v>
      </c>
      <c r="D10" s="14" t="str">
        <f>VLOOKUP(B10,'Vagas Novas e Inscritos - SISU'!$B$5:$C$98,2,0)</f>
        <v>Santa Mônica</v>
      </c>
      <c r="E10" s="12" t="s">
        <v>15</v>
      </c>
      <c r="F10" s="14" t="s">
        <v>182</v>
      </c>
      <c r="G10" s="12" t="s">
        <v>127</v>
      </c>
      <c r="H10" s="13">
        <v>40</v>
      </c>
      <c r="I10" s="13">
        <v>0</v>
      </c>
      <c r="J10" s="13">
        <v>38</v>
      </c>
      <c r="K10" s="13">
        <v>107</v>
      </c>
      <c r="L10" s="13">
        <v>0</v>
      </c>
      <c r="M10" s="13">
        <v>8</v>
      </c>
    </row>
    <row r="11" spans="1:13" x14ac:dyDescent="0.25">
      <c r="B11" s="18">
        <v>5000705</v>
      </c>
      <c r="C11" s="14" t="s">
        <v>190</v>
      </c>
      <c r="D11" s="14" t="str">
        <f>VLOOKUP(B11,'Vagas Novas e Inscritos - SISU'!$B$5:$C$98,2,0)</f>
        <v>Santa Mônica</v>
      </c>
      <c r="E11" s="12" t="s">
        <v>15</v>
      </c>
      <c r="F11" s="14" t="s">
        <v>182</v>
      </c>
      <c r="G11" s="12" t="s">
        <v>129</v>
      </c>
      <c r="H11" s="13">
        <v>40</v>
      </c>
      <c r="I11" s="13">
        <v>0</v>
      </c>
      <c r="J11" s="13">
        <v>39</v>
      </c>
      <c r="K11" s="13">
        <v>115</v>
      </c>
      <c r="L11" s="13">
        <v>0</v>
      </c>
      <c r="M11" s="13">
        <v>7</v>
      </c>
    </row>
    <row r="12" spans="1:13" x14ac:dyDescent="0.25">
      <c r="B12" s="18">
        <v>5000707</v>
      </c>
      <c r="C12" s="14" t="s">
        <v>190</v>
      </c>
      <c r="D12" s="14" t="str">
        <f>VLOOKUP(B12,'Vagas Novas e Inscritos - SISU'!$B$5:$C$98,2,0)</f>
        <v>Pontal</v>
      </c>
      <c r="E12" s="12" t="s">
        <v>15</v>
      </c>
      <c r="F12" s="14" t="s">
        <v>182</v>
      </c>
      <c r="G12" s="12" t="s">
        <v>127</v>
      </c>
      <c r="H12" s="13">
        <v>35</v>
      </c>
      <c r="I12" s="13">
        <v>20</v>
      </c>
      <c r="J12" s="13">
        <v>3</v>
      </c>
      <c r="K12" s="13">
        <v>53</v>
      </c>
      <c r="L12" s="13">
        <v>0</v>
      </c>
      <c r="M12" s="13">
        <v>4</v>
      </c>
    </row>
    <row r="13" spans="1:13" x14ac:dyDescent="0.25">
      <c r="B13" s="18">
        <v>5000707</v>
      </c>
      <c r="C13" s="14" t="s">
        <v>190</v>
      </c>
      <c r="D13" s="14" t="str">
        <f>VLOOKUP(B13,'Vagas Novas e Inscritos - SISU'!$B$5:$C$98,2,0)</f>
        <v>Pontal</v>
      </c>
      <c r="E13" s="12" t="s">
        <v>15</v>
      </c>
      <c r="F13" s="14" t="s">
        <v>182</v>
      </c>
      <c r="G13" s="12" t="s">
        <v>129</v>
      </c>
      <c r="H13" s="13">
        <v>40</v>
      </c>
      <c r="I13" s="13">
        <v>13</v>
      </c>
      <c r="J13" s="13">
        <v>14</v>
      </c>
      <c r="K13" s="13">
        <v>88</v>
      </c>
      <c r="L13" s="13">
        <v>0</v>
      </c>
      <c r="M13" s="13">
        <v>9</v>
      </c>
    </row>
    <row r="14" spans="1:13" x14ac:dyDescent="0.25">
      <c r="B14" s="18">
        <v>5000708</v>
      </c>
      <c r="C14" s="14" t="s">
        <v>191</v>
      </c>
      <c r="D14" s="14" t="str">
        <f>VLOOKUP(B14,'Vagas Novas e Inscritos - SISU'!$B$5:$C$98,2,0)</f>
        <v>Santa Mônica</v>
      </c>
      <c r="E14" s="12" t="s">
        <v>15</v>
      </c>
      <c r="F14" s="14" t="s">
        <v>182</v>
      </c>
      <c r="G14" s="12" t="s">
        <v>127</v>
      </c>
      <c r="H14" s="13">
        <v>40</v>
      </c>
      <c r="I14" s="13">
        <v>13</v>
      </c>
      <c r="J14" s="13">
        <v>99</v>
      </c>
      <c r="K14" s="13">
        <v>238</v>
      </c>
      <c r="L14" s="13">
        <v>0</v>
      </c>
      <c r="M14" s="13">
        <v>16</v>
      </c>
    </row>
    <row r="15" spans="1:13" x14ac:dyDescent="0.25">
      <c r="B15" s="18">
        <v>5000708</v>
      </c>
      <c r="C15" s="14" t="s">
        <v>191</v>
      </c>
      <c r="D15" s="14" t="str">
        <f>VLOOKUP(B15,'Vagas Novas e Inscritos - SISU'!$B$5:$C$98,2,0)</f>
        <v>Santa Mônica</v>
      </c>
      <c r="E15" s="12" t="s">
        <v>15</v>
      </c>
      <c r="F15" s="14" t="s">
        <v>182</v>
      </c>
      <c r="G15" s="12" t="s">
        <v>129</v>
      </c>
      <c r="H15" s="13">
        <v>40</v>
      </c>
      <c r="I15" s="13">
        <v>52</v>
      </c>
      <c r="J15" s="13">
        <v>8</v>
      </c>
      <c r="K15" s="13">
        <v>75</v>
      </c>
      <c r="L15" s="13">
        <v>0</v>
      </c>
      <c r="M15" s="13">
        <v>2</v>
      </c>
    </row>
    <row r="16" spans="1:13" x14ac:dyDescent="0.25">
      <c r="B16" s="18">
        <v>5000709</v>
      </c>
      <c r="C16" s="14" t="s">
        <v>191</v>
      </c>
      <c r="D16" s="14" t="str">
        <f>VLOOKUP(B16,'Vagas Novas e Inscritos - SISU'!$B$5:$C$98,2,0)</f>
        <v>Pontal</v>
      </c>
      <c r="E16" s="12" t="s">
        <v>15</v>
      </c>
      <c r="F16" s="14" t="s">
        <v>182</v>
      </c>
      <c r="G16" s="12" t="s">
        <v>129</v>
      </c>
      <c r="H16" s="13">
        <v>40</v>
      </c>
      <c r="I16" s="13">
        <v>34</v>
      </c>
      <c r="J16" s="13">
        <v>29</v>
      </c>
      <c r="K16" s="13">
        <v>70</v>
      </c>
      <c r="L16" s="13">
        <v>0</v>
      </c>
      <c r="M16" s="13">
        <v>9</v>
      </c>
    </row>
    <row r="17" spans="2:13" x14ac:dyDescent="0.25">
      <c r="B17" s="18">
        <v>5000710</v>
      </c>
      <c r="C17" s="14" t="s">
        <v>192</v>
      </c>
      <c r="D17" s="14" t="str">
        <f>VLOOKUP(B17,'Vagas Novas e Inscritos - SISU'!$B$5:$C$98,2,0)</f>
        <v>Santa Mônica</v>
      </c>
      <c r="E17" s="12" t="s">
        <v>15</v>
      </c>
      <c r="F17" s="14" t="s">
        <v>182</v>
      </c>
      <c r="G17" s="12" t="s">
        <v>128</v>
      </c>
      <c r="H17" s="13">
        <v>70</v>
      </c>
      <c r="I17" s="13">
        <v>51</v>
      </c>
      <c r="J17" s="13">
        <v>40</v>
      </c>
      <c r="K17" s="13">
        <v>97</v>
      </c>
      <c r="L17" s="13">
        <v>0</v>
      </c>
      <c r="M17" s="13">
        <v>12</v>
      </c>
    </row>
    <row r="18" spans="2:13" x14ac:dyDescent="0.25">
      <c r="B18" s="18">
        <v>5000712</v>
      </c>
      <c r="C18" s="14" t="s">
        <v>193</v>
      </c>
      <c r="D18" s="14" t="s">
        <v>102</v>
      </c>
      <c r="E18" s="12" t="s">
        <v>15</v>
      </c>
      <c r="F18" s="14" t="s">
        <v>182</v>
      </c>
      <c r="G18" s="12" t="s">
        <v>128</v>
      </c>
      <c r="H18" s="13">
        <v>50</v>
      </c>
      <c r="I18" s="13">
        <v>18</v>
      </c>
      <c r="J18" s="13">
        <v>21</v>
      </c>
      <c r="K18" s="13">
        <v>150</v>
      </c>
      <c r="L18" s="13">
        <v>0</v>
      </c>
      <c r="M18" s="13">
        <v>2</v>
      </c>
    </row>
    <row r="19" spans="2:13" x14ac:dyDescent="0.25">
      <c r="B19" s="18">
        <v>5000712</v>
      </c>
      <c r="C19" s="14" t="s">
        <v>193</v>
      </c>
      <c r="D19" s="14" t="s">
        <v>102</v>
      </c>
      <c r="E19" s="12" t="s">
        <v>15</v>
      </c>
      <c r="F19" s="14" t="s">
        <v>182</v>
      </c>
      <c r="G19" s="12" t="s">
        <v>127</v>
      </c>
      <c r="H19" s="13">
        <v>0</v>
      </c>
      <c r="I19" s="13">
        <v>0</v>
      </c>
      <c r="J19" s="13">
        <v>1</v>
      </c>
      <c r="K19" s="13">
        <v>4</v>
      </c>
      <c r="L19" s="13">
        <v>0</v>
      </c>
      <c r="M19" s="13">
        <v>0</v>
      </c>
    </row>
    <row r="20" spans="2:13" x14ac:dyDescent="0.25">
      <c r="B20" s="18">
        <v>5000711</v>
      </c>
      <c r="C20" s="14" t="s">
        <v>194</v>
      </c>
      <c r="D20" s="14" t="str">
        <f>VLOOKUP(B20,'Vagas Novas e Inscritos - SISU'!$B$5:$C$98,2,0)</f>
        <v>Santa Mônica</v>
      </c>
      <c r="E20" s="12" t="s">
        <v>15</v>
      </c>
      <c r="F20" s="14" t="s">
        <v>182</v>
      </c>
      <c r="G20" s="12" t="s">
        <v>128</v>
      </c>
      <c r="H20" s="13">
        <v>25</v>
      </c>
      <c r="I20" s="13">
        <v>2</v>
      </c>
      <c r="J20" s="13">
        <v>25</v>
      </c>
      <c r="K20" s="13">
        <v>98</v>
      </c>
      <c r="L20" s="13">
        <v>0</v>
      </c>
      <c r="M20" s="13">
        <v>5</v>
      </c>
    </row>
    <row r="21" spans="2:13" x14ac:dyDescent="0.25">
      <c r="B21" s="18">
        <v>5000711</v>
      </c>
      <c r="C21" s="14" t="s">
        <v>194</v>
      </c>
      <c r="D21" s="14" t="str">
        <f>VLOOKUP(B21,'Vagas Novas e Inscritos - SISU'!$B$5:$C$98,2,0)</f>
        <v>Santa Mônica</v>
      </c>
      <c r="E21" s="12" t="s">
        <v>15</v>
      </c>
      <c r="F21" s="14" t="s">
        <v>182</v>
      </c>
      <c r="G21" s="12" t="s">
        <v>129</v>
      </c>
      <c r="H21" s="13">
        <v>20</v>
      </c>
      <c r="I21" s="13">
        <v>4</v>
      </c>
      <c r="J21" s="13">
        <v>23</v>
      </c>
      <c r="K21" s="13">
        <v>84</v>
      </c>
      <c r="L21" s="13">
        <v>0</v>
      </c>
      <c r="M21" s="13">
        <v>1</v>
      </c>
    </row>
    <row r="22" spans="2:13" x14ac:dyDescent="0.25">
      <c r="B22" s="18">
        <v>103016</v>
      </c>
      <c r="C22" s="14" t="s">
        <v>35</v>
      </c>
      <c r="D22" s="14" t="str">
        <f>VLOOKUP(B22,'Vagas Novas e Inscritos - SISU'!$B$5:$C$98,2,0)</f>
        <v>Pontal</v>
      </c>
      <c r="E22" s="12" t="s">
        <v>15</v>
      </c>
      <c r="F22" s="14" t="s">
        <v>29</v>
      </c>
      <c r="G22" s="12" t="s">
        <v>127</v>
      </c>
      <c r="H22" s="13">
        <v>40</v>
      </c>
      <c r="I22" s="13">
        <v>11</v>
      </c>
      <c r="J22" s="13">
        <v>29</v>
      </c>
      <c r="K22" s="13">
        <v>104</v>
      </c>
      <c r="L22" s="13">
        <v>3</v>
      </c>
      <c r="M22" s="13">
        <v>3</v>
      </c>
    </row>
    <row r="23" spans="2:13" x14ac:dyDescent="0.25">
      <c r="B23" s="18">
        <v>115870</v>
      </c>
      <c r="C23" s="14" t="s">
        <v>35</v>
      </c>
      <c r="D23" s="14" t="str">
        <f>VLOOKUP(B23,'Vagas Novas e Inscritos - SISU'!$B$5:$C$98,2,0)</f>
        <v>Santa Mônica</v>
      </c>
      <c r="E23" s="12" t="s">
        <v>15</v>
      </c>
      <c r="F23" s="14" t="s">
        <v>29</v>
      </c>
      <c r="G23" s="12" t="s">
        <v>128</v>
      </c>
      <c r="H23" s="13">
        <v>80</v>
      </c>
      <c r="I23" s="13">
        <v>21</v>
      </c>
      <c r="J23" s="13">
        <v>86</v>
      </c>
      <c r="K23" s="13">
        <v>384</v>
      </c>
      <c r="L23" s="13">
        <v>17</v>
      </c>
      <c r="M23" s="13">
        <v>9</v>
      </c>
    </row>
    <row r="24" spans="2:13" x14ac:dyDescent="0.25">
      <c r="B24" s="18">
        <v>115870</v>
      </c>
      <c r="C24" s="14" t="s">
        <v>35</v>
      </c>
      <c r="D24" s="14" t="str">
        <f>VLOOKUP(B24,'Vagas Novas e Inscritos - SISU'!$B$5:$C$98,2,0)</f>
        <v>Santa Mônica</v>
      </c>
      <c r="E24" s="12" t="s">
        <v>15</v>
      </c>
      <c r="F24" s="14" t="s">
        <v>29</v>
      </c>
      <c r="G24" s="12" t="s">
        <v>129</v>
      </c>
      <c r="H24" s="13">
        <v>80</v>
      </c>
      <c r="I24" s="13">
        <v>8</v>
      </c>
      <c r="J24" s="13">
        <v>89</v>
      </c>
      <c r="K24" s="13">
        <v>436</v>
      </c>
      <c r="L24" s="13">
        <v>8</v>
      </c>
      <c r="M24" s="13">
        <v>5</v>
      </c>
    </row>
    <row r="25" spans="2:13" x14ac:dyDescent="0.25">
      <c r="B25" s="18">
        <v>1137878</v>
      </c>
      <c r="C25" s="14" t="s">
        <v>36</v>
      </c>
      <c r="D25" s="15" t="s">
        <v>31</v>
      </c>
      <c r="E25" s="12" t="s">
        <v>5</v>
      </c>
      <c r="F25" s="14" t="s">
        <v>29</v>
      </c>
      <c r="G25" s="12" t="s">
        <v>5</v>
      </c>
      <c r="H25" s="13">
        <v>0</v>
      </c>
      <c r="I25" s="13">
        <v>0</v>
      </c>
      <c r="J25" s="13">
        <v>0</v>
      </c>
      <c r="K25" s="13">
        <v>182</v>
      </c>
      <c r="L25" s="13">
        <v>12</v>
      </c>
      <c r="M25" s="13">
        <v>29</v>
      </c>
    </row>
    <row r="26" spans="2:13" x14ac:dyDescent="0.25">
      <c r="B26" s="18">
        <v>1433</v>
      </c>
      <c r="C26" s="14" t="s">
        <v>37</v>
      </c>
      <c r="D26" s="14" t="str">
        <f>VLOOKUP(B26,'Vagas Novas e Inscritos - SISU'!$B$5:$C$98,2,0)</f>
        <v>Glória</v>
      </c>
      <c r="E26" s="12" t="s">
        <v>15</v>
      </c>
      <c r="F26" s="14" t="s">
        <v>29</v>
      </c>
      <c r="G26" s="12" t="s">
        <v>128</v>
      </c>
      <c r="H26" s="13">
        <v>80</v>
      </c>
      <c r="I26" s="13">
        <v>15</v>
      </c>
      <c r="J26" s="13">
        <v>94</v>
      </c>
      <c r="K26" s="13">
        <v>496</v>
      </c>
      <c r="L26" s="13">
        <v>32</v>
      </c>
      <c r="M26" s="13">
        <v>10</v>
      </c>
    </row>
    <row r="27" spans="2:13" x14ac:dyDescent="0.25">
      <c r="B27" s="18">
        <v>1137715</v>
      </c>
      <c r="C27" s="14" t="s">
        <v>37</v>
      </c>
      <c r="D27" s="14" t="str">
        <f>VLOOKUP(B27,'Vagas Novas e Inscritos - SISU'!$B$5:$C$98,2,0)</f>
        <v>Monte Carmelo</v>
      </c>
      <c r="E27" s="12" t="s">
        <v>15</v>
      </c>
      <c r="F27" s="14" t="s">
        <v>29</v>
      </c>
      <c r="G27" s="12" t="s">
        <v>128</v>
      </c>
      <c r="H27" s="13">
        <v>80</v>
      </c>
      <c r="I27" s="13">
        <v>31</v>
      </c>
      <c r="J27" s="13">
        <v>72</v>
      </c>
      <c r="K27" s="13">
        <v>327</v>
      </c>
      <c r="L27" s="13">
        <v>19</v>
      </c>
      <c r="M27" s="13">
        <v>14</v>
      </c>
    </row>
    <row r="28" spans="2:13" x14ac:dyDescent="0.25">
      <c r="B28" s="18">
        <v>18374</v>
      </c>
      <c r="C28" s="14" t="s">
        <v>38</v>
      </c>
      <c r="D28" s="14" t="str">
        <f>VLOOKUP(B28,'Vagas Novas e Inscritos - SISU'!$B$5:$C$98,2,0)</f>
        <v>Santa Mônica</v>
      </c>
      <c r="E28" s="12" t="s">
        <v>15</v>
      </c>
      <c r="F28" s="14" t="s">
        <v>29</v>
      </c>
      <c r="G28" s="12" t="s">
        <v>128</v>
      </c>
      <c r="H28" s="13">
        <v>35</v>
      </c>
      <c r="I28" s="13">
        <v>10</v>
      </c>
      <c r="J28" s="13">
        <v>47</v>
      </c>
      <c r="K28" s="13">
        <v>220</v>
      </c>
      <c r="L28" s="13">
        <v>33</v>
      </c>
      <c r="M28" s="13">
        <v>3</v>
      </c>
    </row>
    <row r="29" spans="2:13" x14ac:dyDescent="0.25">
      <c r="B29" s="18">
        <v>49762</v>
      </c>
      <c r="C29" s="14" t="s">
        <v>39</v>
      </c>
      <c r="D29" s="14" t="s">
        <v>102</v>
      </c>
      <c r="E29" s="12" t="s">
        <v>15</v>
      </c>
      <c r="F29" s="14" t="s">
        <v>29</v>
      </c>
      <c r="G29" s="12" t="s">
        <v>128</v>
      </c>
      <c r="H29" s="13">
        <v>0</v>
      </c>
      <c r="I29" s="13">
        <v>0</v>
      </c>
      <c r="J29" s="13">
        <v>0</v>
      </c>
      <c r="K29" s="13">
        <v>5</v>
      </c>
      <c r="L29" s="13">
        <v>5</v>
      </c>
      <c r="M29" s="13">
        <v>0</v>
      </c>
    </row>
    <row r="30" spans="2:13" x14ac:dyDescent="0.25">
      <c r="B30" s="18">
        <v>111378</v>
      </c>
      <c r="C30" s="14" t="s">
        <v>39</v>
      </c>
      <c r="D30" s="14" t="s">
        <v>102</v>
      </c>
      <c r="E30" s="12" t="s">
        <v>15</v>
      </c>
      <c r="F30" s="14" t="s">
        <v>32</v>
      </c>
      <c r="G30" s="12" t="s">
        <v>128</v>
      </c>
      <c r="H30" s="13">
        <v>0</v>
      </c>
      <c r="I30" s="13">
        <v>0</v>
      </c>
      <c r="J30" s="13">
        <v>0</v>
      </c>
      <c r="K30" s="13">
        <v>11</v>
      </c>
      <c r="L30" s="13">
        <v>5</v>
      </c>
      <c r="M30" s="13">
        <v>0</v>
      </c>
    </row>
    <row r="31" spans="2:13" x14ac:dyDescent="0.25">
      <c r="B31" s="18">
        <v>111378</v>
      </c>
      <c r="C31" s="14" t="s">
        <v>39</v>
      </c>
      <c r="D31" s="14" t="s">
        <v>102</v>
      </c>
      <c r="E31" s="12" t="s">
        <v>15</v>
      </c>
      <c r="F31" s="14" t="s">
        <v>32</v>
      </c>
      <c r="G31" s="12" t="s">
        <v>129</v>
      </c>
      <c r="H31" s="13">
        <v>0</v>
      </c>
      <c r="I31" s="13">
        <v>0</v>
      </c>
      <c r="J31" s="13">
        <v>0</v>
      </c>
      <c r="K31" s="13">
        <v>3</v>
      </c>
      <c r="L31" s="13">
        <v>2</v>
      </c>
      <c r="M31" s="13">
        <v>0</v>
      </c>
    </row>
    <row r="32" spans="2:13" x14ac:dyDescent="0.25">
      <c r="B32" s="18">
        <v>98992</v>
      </c>
      <c r="C32" s="14" t="s">
        <v>40</v>
      </c>
      <c r="D32" s="14" t="str">
        <f>VLOOKUP(B32,'Vagas Novas e Inscritos - SISU'!$B$5:$C$98,2,0)</f>
        <v>Umuarama</v>
      </c>
      <c r="E32" s="12" t="s">
        <v>15</v>
      </c>
      <c r="F32" s="14" t="s">
        <v>29</v>
      </c>
      <c r="G32" s="12" t="s">
        <v>128</v>
      </c>
      <c r="H32" s="13">
        <v>25</v>
      </c>
      <c r="I32" s="13">
        <v>9</v>
      </c>
      <c r="J32" s="13">
        <v>34</v>
      </c>
      <c r="K32" s="13">
        <v>139</v>
      </c>
      <c r="L32" s="13">
        <v>10</v>
      </c>
      <c r="M32" s="13">
        <v>3</v>
      </c>
    </row>
    <row r="33" spans="2:13" x14ac:dyDescent="0.25">
      <c r="B33" s="18">
        <v>122664</v>
      </c>
      <c r="C33" s="14" t="s">
        <v>41</v>
      </c>
      <c r="D33" s="14" t="str">
        <f>VLOOKUP(B33,'Vagas Novas e Inscritos - SISU'!$B$5:$C$98,2,0)</f>
        <v>Umuarama</v>
      </c>
      <c r="E33" s="12" t="s">
        <v>15</v>
      </c>
      <c r="F33" s="14" t="s">
        <v>29</v>
      </c>
      <c r="G33" s="12" t="s">
        <v>128</v>
      </c>
      <c r="H33" s="13">
        <v>40</v>
      </c>
      <c r="I33" s="13">
        <v>13</v>
      </c>
      <c r="J33" s="13">
        <v>42</v>
      </c>
      <c r="K33" s="13">
        <v>191</v>
      </c>
      <c r="L33" s="13">
        <v>8</v>
      </c>
      <c r="M33" s="13">
        <v>4</v>
      </c>
    </row>
    <row r="34" spans="2:13" x14ac:dyDescent="0.25">
      <c r="B34" s="18">
        <v>1139590</v>
      </c>
      <c r="C34" s="14" t="s">
        <v>41</v>
      </c>
      <c r="D34" s="14" t="str">
        <f>VLOOKUP(B34,'Vagas Novas e Inscritos - SISU'!$B$5:$C$98,2,0)</f>
        <v>Patos de Minas</v>
      </c>
      <c r="E34" s="12" t="s">
        <v>15</v>
      </c>
      <c r="F34" s="14" t="s">
        <v>29</v>
      </c>
      <c r="G34" s="12" t="s">
        <v>128</v>
      </c>
      <c r="H34" s="13">
        <v>60</v>
      </c>
      <c r="I34" s="13">
        <v>34</v>
      </c>
      <c r="J34" s="13">
        <v>42</v>
      </c>
      <c r="K34" s="13">
        <v>114</v>
      </c>
      <c r="L34" s="13">
        <v>11</v>
      </c>
      <c r="M34" s="13">
        <v>9</v>
      </c>
    </row>
    <row r="35" spans="2:13" x14ac:dyDescent="0.25">
      <c r="B35" s="18">
        <v>1452</v>
      </c>
      <c r="C35" s="14" t="s">
        <v>42</v>
      </c>
      <c r="D35" s="14" t="str">
        <f>VLOOKUP(B35,'Vagas Novas e Inscritos - SISU'!$B$5:$C$98,2,0)</f>
        <v>Santa Mônica</v>
      </c>
      <c r="E35" s="12" t="s">
        <v>15</v>
      </c>
      <c r="F35" s="14" t="s">
        <v>29</v>
      </c>
      <c r="G35" s="12" t="s">
        <v>128</v>
      </c>
      <c r="H35" s="13">
        <v>80</v>
      </c>
      <c r="I35" s="13">
        <v>26</v>
      </c>
      <c r="J35" s="13">
        <v>85</v>
      </c>
      <c r="K35" s="13">
        <v>431</v>
      </c>
      <c r="L35" s="13">
        <v>7</v>
      </c>
      <c r="M35" s="13">
        <v>18</v>
      </c>
    </row>
    <row r="36" spans="2:13" x14ac:dyDescent="0.25">
      <c r="B36" s="18">
        <v>1430</v>
      </c>
      <c r="C36" s="14" t="s">
        <v>184</v>
      </c>
      <c r="D36" s="14" t="str">
        <f>VLOOKUP(B36,'Vagas Novas e Inscritos - SISU'!$B$5:$C$98,2,0)</f>
        <v>Umuarama</v>
      </c>
      <c r="E36" s="12" t="s">
        <v>15</v>
      </c>
      <c r="F36" s="14" t="s">
        <v>29</v>
      </c>
      <c r="G36" s="12" t="s">
        <v>128</v>
      </c>
      <c r="H36" s="13">
        <v>40</v>
      </c>
      <c r="I36" s="13">
        <v>21</v>
      </c>
      <c r="J36" s="13">
        <v>42</v>
      </c>
      <c r="K36" s="13">
        <v>162</v>
      </c>
      <c r="L36" s="13">
        <v>5</v>
      </c>
      <c r="M36" s="13">
        <v>12</v>
      </c>
    </row>
    <row r="37" spans="2:13" x14ac:dyDescent="0.25">
      <c r="B37" s="18">
        <v>103029</v>
      </c>
      <c r="C37" s="14" t="s">
        <v>184</v>
      </c>
      <c r="D37" s="14" t="str">
        <f>VLOOKUP(B37,'Vagas Novas e Inscritos - SISU'!$B$5:$C$98,2,0)</f>
        <v>Pontal</v>
      </c>
      <c r="E37" s="12" t="s">
        <v>15</v>
      </c>
      <c r="F37" s="14" t="s">
        <v>32</v>
      </c>
      <c r="G37" s="12" t="s">
        <v>128</v>
      </c>
      <c r="H37" s="13">
        <v>0</v>
      </c>
      <c r="I37" s="13">
        <v>0</v>
      </c>
      <c r="J37" s="13">
        <v>0</v>
      </c>
      <c r="K37" s="13">
        <v>2</v>
      </c>
      <c r="L37" s="13">
        <v>1</v>
      </c>
      <c r="M37" s="13">
        <v>0</v>
      </c>
    </row>
    <row r="38" spans="2:13" x14ac:dyDescent="0.25">
      <c r="B38" s="18">
        <v>103029</v>
      </c>
      <c r="C38" s="14" t="s">
        <v>184</v>
      </c>
      <c r="D38" s="14" t="str">
        <f>VLOOKUP(B38,'Vagas Novas e Inscritos - SISU'!$B$5:$C$98,2,0)</f>
        <v>Pontal</v>
      </c>
      <c r="E38" s="12" t="s">
        <v>15</v>
      </c>
      <c r="F38" s="14" t="s">
        <v>32</v>
      </c>
      <c r="G38" s="12" t="s">
        <v>129</v>
      </c>
      <c r="H38" s="13">
        <v>40</v>
      </c>
      <c r="I38" s="13">
        <v>10</v>
      </c>
      <c r="J38" s="13">
        <v>28</v>
      </c>
      <c r="K38" s="13">
        <v>107</v>
      </c>
      <c r="L38" s="13">
        <v>15</v>
      </c>
      <c r="M38" s="13">
        <v>5</v>
      </c>
    </row>
    <row r="39" spans="2:13" x14ac:dyDescent="0.25">
      <c r="B39" s="18">
        <v>115872</v>
      </c>
      <c r="C39" s="14" t="s">
        <v>184</v>
      </c>
      <c r="D39" s="14" t="str">
        <f>VLOOKUP(B39,'Vagas Novas e Inscritos - SISU'!$B$5:$C$98,2,0)</f>
        <v>Umuarama</v>
      </c>
      <c r="E39" s="12" t="s">
        <v>15</v>
      </c>
      <c r="F39" s="14" t="s">
        <v>32</v>
      </c>
      <c r="G39" s="12" t="s">
        <v>128</v>
      </c>
      <c r="H39" s="13">
        <v>40</v>
      </c>
      <c r="I39" s="13">
        <v>12</v>
      </c>
      <c r="J39" s="13">
        <v>28</v>
      </c>
      <c r="K39" s="13">
        <v>125</v>
      </c>
      <c r="L39" s="13">
        <v>4</v>
      </c>
      <c r="M39" s="13">
        <v>8</v>
      </c>
    </row>
    <row r="40" spans="2:13" x14ac:dyDescent="0.25">
      <c r="B40" s="18">
        <v>115872</v>
      </c>
      <c r="C40" s="14" t="s">
        <v>184</v>
      </c>
      <c r="D40" s="14" t="str">
        <f>VLOOKUP(B40,'Vagas Novas e Inscritos - SISU'!$B$5:$C$98,2,0)</f>
        <v>Umuarama</v>
      </c>
      <c r="E40" s="12" t="s">
        <v>15</v>
      </c>
      <c r="F40" s="14" t="s">
        <v>32</v>
      </c>
      <c r="G40" s="12" t="s">
        <v>129</v>
      </c>
      <c r="H40" s="13">
        <v>50</v>
      </c>
      <c r="I40" s="13">
        <v>23</v>
      </c>
      <c r="J40" s="13">
        <v>43</v>
      </c>
      <c r="K40" s="13">
        <v>173</v>
      </c>
      <c r="L40" s="13">
        <v>4</v>
      </c>
      <c r="M40" s="13">
        <v>12</v>
      </c>
    </row>
    <row r="41" spans="2:13" x14ac:dyDescent="0.25">
      <c r="B41" s="18">
        <v>411354</v>
      </c>
      <c r="C41" s="14" t="s">
        <v>184</v>
      </c>
      <c r="D41" s="14" t="str">
        <f>VLOOKUP(B41,'Vagas Novas e Inscritos - SISU'!$B$5:$C$98,2,0)</f>
        <v>Pontal</v>
      </c>
      <c r="E41" s="12" t="s">
        <v>15</v>
      </c>
      <c r="F41" s="14" t="s">
        <v>29</v>
      </c>
      <c r="G41" s="12" t="s">
        <v>128</v>
      </c>
      <c r="H41" s="13">
        <v>40</v>
      </c>
      <c r="I41" s="13">
        <v>23</v>
      </c>
      <c r="J41" s="13">
        <v>27</v>
      </c>
      <c r="K41" s="13">
        <v>109</v>
      </c>
      <c r="L41" s="13">
        <v>11</v>
      </c>
      <c r="M41" s="13">
        <v>6</v>
      </c>
    </row>
    <row r="42" spans="2:13" x14ac:dyDescent="0.25">
      <c r="B42" s="18">
        <v>1443</v>
      </c>
      <c r="C42" s="14" t="s">
        <v>44</v>
      </c>
      <c r="D42" s="14" t="str">
        <f>VLOOKUP(B42,'Vagas Novas e Inscritos - SISU'!$B$5:$C$98,2,0)</f>
        <v>Santa Mônica</v>
      </c>
      <c r="E42" s="12" t="s">
        <v>15</v>
      </c>
      <c r="F42" s="14" t="s">
        <v>29</v>
      </c>
      <c r="G42" s="12" t="s">
        <v>128</v>
      </c>
      <c r="H42" s="13">
        <v>80</v>
      </c>
      <c r="I42" s="13">
        <v>51</v>
      </c>
      <c r="J42" s="13">
        <v>80</v>
      </c>
      <c r="K42" s="13">
        <v>287</v>
      </c>
      <c r="L42" s="13">
        <v>24</v>
      </c>
      <c r="M42" s="13">
        <v>20</v>
      </c>
    </row>
    <row r="43" spans="2:13" x14ac:dyDescent="0.25">
      <c r="B43" s="18">
        <v>1443</v>
      </c>
      <c r="C43" s="14" t="s">
        <v>44</v>
      </c>
      <c r="D43" s="14" t="str">
        <f>VLOOKUP(B43,'Vagas Novas e Inscritos - SISU'!$B$5:$C$98,2,0)</f>
        <v>Santa Mônica</v>
      </c>
      <c r="E43" s="12" t="s">
        <v>15</v>
      </c>
      <c r="F43" s="14" t="s">
        <v>29</v>
      </c>
      <c r="G43" s="12" t="s">
        <v>129</v>
      </c>
      <c r="H43" s="13">
        <v>80</v>
      </c>
      <c r="I43" s="13">
        <v>21</v>
      </c>
      <c r="J43" s="13">
        <v>85</v>
      </c>
      <c r="K43" s="13">
        <v>420</v>
      </c>
      <c r="L43" s="13">
        <v>32</v>
      </c>
      <c r="M43" s="13">
        <v>11</v>
      </c>
    </row>
    <row r="44" spans="2:13" x14ac:dyDescent="0.25">
      <c r="B44" s="18">
        <v>103014</v>
      </c>
      <c r="C44" s="14" t="s">
        <v>44</v>
      </c>
      <c r="D44" s="14" t="str">
        <f>VLOOKUP(B44,'Vagas Novas e Inscritos - SISU'!$B$5:$C$98,2,0)</f>
        <v>Pontal</v>
      </c>
      <c r="E44" s="12" t="s">
        <v>15</v>
      </c>
      <c r="F44" s="14" t="s">
        <v>29</v>
      </c>
      <c r="G44" s="12" t="s">
        <v>129</v>
      </c>
      <c r="H44" s="13">
        <v>40</v>
      </c>
      <c r="I44" s="13">
        <v>16</v>
      </c>
      <c r="J44" s="13">
        <v>40</v>
      </c>
      <c r="K44" s="13">
        <v>136</v>
      </c>
      <c r="L44" s="13">
        <v>11</v>
      </c>
      <c r="M44" s="13">
        <v>9</v>
      </c>
    </row>
    <row r="45" spans="2:13" x14ac:dyDescent="0.25">
      <c r="B45" s="18">
        <v>1431</v>
      </c>
      <c r="C45" s="14" t="s">
        <v>45</v>
      </c>
      <c r="D45" s="14" t="str">
        <f>VLOOKUP(B45,'Vagas Novas e Inscritos - SISU'!$B$5:$C$98,2,0)</f>
        <v>Santa Mônica</v>
      </c>
      <c r="E45" s="12" t="s">
        <v>15</v>
      </c>
      <c r="F45" s="14" t="s">
        <v>29</v>
      </c>
      <c r="G45" s="12" t="s">
        <v>128</v>
      </c>
      <c r="H45" s="13">
        <v>80</v>
      </c>
      <c r="I45" s="13">
        <v>27</v>
      </c>
      <c r="J45" s="13">
        <v>78</v>
      </c>
      <c r="K45" s="13">
        <v>322</v>
      </c>
      <c r="L45" s="13">
        <v>14</v>
      </c>
      <c r="M45" s="13">
        <v>8</v>
      </c>
    </row>
    <row r="46" spans="2:13" x14ac:dyDescent="0.25">
      <c r="B46" s="18">
        <v>18380</v>
      </c>
      <c r="C46" s="14" t="s">
        <v>46</v>
      </c>
      <c r="D46" s="14" t="s">
        <v>102</v>
      </c>
      <c r="E46" s="12" t="s">
        <v>15</v>
      </c>
      <c r="F46" s="14" t="s">
        <v>32</v>
      </c>
      <c r="G46" s="12" t="s">
        <v>127</v>
      </c>
      <c r="H46" s="13">
        <v>0</v>
      </c>
      <c r="I46" s="13">
        <v>16</v>
      </c>
      <c r="J46" s="13">
        <v>0</v>
      </c>
      <c r="K46" s="13">
        <v>7</v>
      </c>
      <c r="L46" s="13">
        <v>4</v>
      </c>
      <c r="M46" s="13">
        <v>0</v>
      </c>
    </row>
    <row r="47" spans="2:13" x14ac:dyDescent="0.25">
      <c r="B47" s="18">
        <v>318380</v>
      </c>
      <c r="C47" s="14" t="s">
        <v>46</v>
      </c>
      <c r="D47" s="14" t="s">
        <v>102</v>
      </c>
      <c r="E47" s="12" t="s">
        <v>15</v>
      </c>
      <c r="F47" s="14" t="s">
        <v>29</v>
      </c>
      <c r="G47" s="12" t="s">
        <v>127</v>
      </c>
      <c r="H47" s="13">
        <v>0</v>
      </c>
      <c r="I47" s="13">
        <v>0</v>
      </c>
      <c r="J47" s="13">
        <v>0</v>
      </c>
      <c r="K47" s="13">
        <v>3</v>
      </c>
      <c r="L47" s="13">
        <v>3</v>
      </c>
      <c r="M47" s="13">
        <v>0</v>
      </c>
    </row>
    <row r="48" spans="2:13" x14ac:dyDescent="0.25">
      <c r="B48" s="18">
        <v>1149294</v>
      </c>
      <c r="C48" s="14" t="s">
        <v>47</v>
      </c>
      <c r="D48" s="14" t="str">
        <f>VLOOKUP(B48,'Vagas Novas e Inscritos - SISU'!$B$5:$C$98,2,0)</f>
        <v>Santa Mônica</v>
      </c>
      <c r="E48" s="12" t="s">
        <v>15</v>
      </c>
      <c r="F48" s="14" t="s">
        <v>29</v>
      </c>
      <c r="G48" s="12" t="s">
        <v>128</v>
      </c>
      <c r="H48" s="13">
        <v>20</v>
      </c>
      <c r="I48" s="13">
        <v>5</v>
      </c>
      <c r="J48" s="13">
        <v>22</v>
      </c>
      <c r="K48" s="13">
        <v>75</v>
      </c>
      <c r="L48" s="13">
        <v>2</v>
      </c>
      <c r="M48" s="13">
        <v>1</v>
      </c>
    </row>
    <row r="49" spans="2:13" x14ac:dyDescent="0.25">
      <c r="B49" s="18">
        <v>102935</v>
      </c>
      <c r="C49" s="14" t="s">
        <v>48</v>
      </c>
      <c r="D49" s="14" t="str">
        <f>VLOOKUP(B49,'Vagas Novas e Inscritos - SISU'!$B$5:$C$98,2,0)</f>
        <v>Santa Mônica</v>
      </c>
      <c r="E49" s="12" t="s">
        <v>15</v>
      </c>
      <c r="F49" s="14" t="s">
        <v>29</v>
      </c>
      <c r="G49" s="12" t="s">
        <v>128</v>
      </c>
      <c r="H49" s="13">
        <v>35</v>
      </c>
      <c r="I49" s="13">
        <v>7</v>
      </c>
      <c r="J49" s="13">
        <v>39</v>
      </c>
      <c r="K49" s="13">
        <v>172</v>
      </c>
      <c r="L49" s="13">
        <v>10</v>
      </c>
      <c r="M49" s="13">
        <v>3</v>
      </c>
    </row>
    <row r="50" spans="2:13" x14ac:dyDescent="0.25">
      <c r="B50" s="18">
        <v>1436</v>
      </c>
      <c r="C50" s="14" t="s">
        <v>49</v>
      </c>
      <c r="D50" s="14" t="str">
        <f>VLOOKUP(B50,'Vagas Novas e Inscritos - SISU'!$B$5:$C$98,2,0)</f>
        <v>Santa Mônica</v>
      </c>
      <c r="E50" s="12" t="s">
        <v>15</v>
      </c>
      <c r="F50" s="14" t="s">
        <v>29</v>
      </c>
      <c r="G50" s="12" t="s">
        <v>127</v>
      </c>
      <c r="H50" s="13">
        <v>80</v>
      </c>
      <c r="I50" s="13">
        <v>17</v>
      </c>
      <c r="J50" s="13">
        <v>98</v>
      </c>
      <c r="K50" s="13">
        <v>442</v>
      </c>
      <c r="L50" s="13">
        <v>43</v>
      </c>
      <c r="M50" s="13">
        <v>5</v>
      </c>
    </row>
    <row r="51" spans="2:13" x14ac:dyDescent="0.25">
      <c r="B51" s="18">
        <v>1436</v>
      </c>
      <c r="C51" s="14" t="s">
        <v>49</v>
      </c>
      <c r="D51" s="14" t="str">
        <f>VLOOKUP(B51,'Vagas Novas e Inscritos - SISU'!$B$5:$C$98,2,0)</f>
        <v>Santa Mônica</v>
      </c>
      <c r="E51" s="12" t="s">
        <v>15</v>
      </c>
      <c r="F51" s="14" t="s">
        <v>29</v>
      </c>
      <c r="G51" s="12" t="s">
        <v>129</v>
      </c>
      <c r="H51" s="13">
        <v>80</v>
      </c>
      <c r="I51" s="13">
        <v>22</v>
      </c>
      <c r="J51" s="13">
        <v>109</v>
      </c>
      <c r="K51" s="13">
        <v>479</v>
      </c>
      <c r="L51" s="13">
        <v>47</v>
      </c>
      <c r="M51" s="13">
        <v>3</v>
      </c>
    </row>
    <row r="52" spans="2:13" x14ac:dyDescent="0.25">
      <c r="B52" s="18">
        <v>1438</v>
      </c>
      <c r="C52" s="14" t="s">
        <v>50</v>
      </c>
      <c r="D52" s="14" t="s">
        <v>106</v>
      </c>
      <c r="E52" s="12" t="s">
        <v>15</v>
      </c>
      <c r="F52" s="14" t="s">
        <v>32</v>
      </c>
      <c r="G52" s="12" t="s">
        <v>128</v>
      </c>
      <c r="H52" s="13">
        <v>40</v>
      </c>
      <c r="I52" s="13">
        <v>19</v>
      </c>
      <c r="J52" s="13">
        <v>41</v>
      </c>
      <c r="K52" s="13">
        <v>243</v>
      </c>
      <c r="L52" s="13">
        <v>21</v>
      </c>
      <c r="M52" s="13">
        <v>6</v>
      </c>
    </row>
    <row r="53" spans="2:13" x14ac:dyDescent="0.25">
      <c r="B53" s="18">
        <v>301438</v>
      </c>
      <c r="C53" s="14" t="s">
        <v>50</v>
      </c>
      <c r="D53" s="14" t="str">
        <f>VLOOKUP(B53,'Vagas Novas e Inscritos - SISU'!$B$5:$C$98,2,0)</f>
        <v>Educação Física</v>
      </c>
      <c r="E53" s="12" t="s">
        <v>15</v>
      </c>
      <c r="F53" s="14" t="s">
        <v>29</v>
      </c>
      <c r="G53" s="12" t="s">
        <v>128</v>
      </c>
      <c r="H53" s="13">
        <v>40</v>
      </c>
      <c r="I53" s="13">
        <v>6</v>
      </c>
      <c r="J53" s="13">
        <v>43</v>
      </c>
      <c r="K53" s="13">
        <v>136</v>
      </c>
      <c r="L53" s="13">
        <v>6</v>
      </c>
      <c r="M53" s="13">
        <v>2</v>
      </c>
    </row>
    <row r="54" spans="2:13" x14ac:dyDescent="0.25">
      <c r="B54" s="18">
        <v>20604</v>
      </c>
      <c r="C54" s="14" t="s">
        <v>51</v>
      </c>
      <c r="D54" s="14" t="s">
        <v>104</v>
      </c>
      <c r="E54" s="12" t="s">
        <v>15</v>
      </c>
      <c r="F54" s="14" t="s">
        <v>29</v>
      </c>
      <c r="G54" s="12" t="s">
        <v>128</v>
      </c>
      <c r="H54" s="13">
        <v>0</v>
      </c>
      <c r="I54" s="13">
        <v>0</v>
      </c>
      <c r="J54" s="13">
        <v>0</v>
      </c>
      <c r="K54" s="13">
        <v>30</v>
      </c>
      <c r="L54" s="13">
        <v>30</v>
      </c>
      <c r="M54" s="13">
        <v>0</v>
      </c>
    </row>
    <row r="55" spans="2:13" x14ac:dyDescent="0.25">
      <c r="B55" s="18">
        <v>5000530</v>
      </c>
      <c r="C55" s="14" t="s">
        <v>51</v>
      </c>
      <c r="D55" s="14" t="s">
        <v>104</v>
      </c>
      <c r="E55" s="12" t="s">
        <v>15</v>
      </c>
      <c r="F55" s="14" t="s">
        <v>32</v>
      </c>
      <c r="G55" s="12" t="s">
        <v>128</v>
      </c>
      <c r="H55" s="13">
        <v>0</v>
      </c>
      <c r="I55" s="13">
        <v>0</v>
      </c>
      <c r="J55" s="13">
        <v>0</v>
      </c>
      <c r="K55" s="13">
        <v>30</v>
      </c>
      <c r="L55" s="13">
        <v>30</v>
      </c>
      <c r="M55" s="13">
        <v>0</v>
      </c>
    </row>
    <row r="56" spans="2:13" x14ac:dyDescent="0.25">
      <c r="B56" s="18">
        <v>1114400</v>
      </c>
      <c r="C56" s="14" t="s">
        <v>52</v>
      </c>
      <c r="D56" s="14" t="str">
        <f>VLOOKUP(B56,'Vagas Novas e Inscritos - SISU'!$B$5:$C$98,2,0)</f>
        <v>Glória</v>
      </c>
      <c r="E56" s="12" t="s">
        <v>15</v>
      </c>
      <c r="F56" s="14" t="s">
        <v>29</v>
      </c>
      <c r="G56" s="12" t="s">
        <v>128</v>
      </c>
      <c r="H56" s="13">
        <v>40</v>
      </c>
      <c r="I56" s="13">
        <v>14</v>
      </c>
      <c r="J56" s="13">
        <v>43</v>
      </c>
      <c r="K56" s="13">
        <v>259</v>
      </c>
      <c r="L56" s="13">
        <v>17</v>
      </c>
      <c r="M56" s="13">
        <v>9</v>
      </c>
    </row>
    <row r="57" spans="2:13" x14ac:dyDescent="0.25">
      <c r="B57" s="18">
        <v>1107367</v>
      </c>
      <c r="C57" s="14" t="s">
        <v>53</v>
      </c>
      <c r="D57" s="14" t="str">
        <f>VLOOKUP(B57,'Vagas Novas e Inscritos - SISU'!$B$5:$C$98,2,0)</f>
        <v>Glória</v>
      </c>
      <c r="E57" s="12" t="s">
        <v>15</v>
      </c>
      <c r="F57" s="14" t="s">
        <v>29</v>
      </c>
      <c r="G57" s="12" t="s">
        <v>128</v>
      </c>
      <c r="H57" s="13">
        <v>80</v>
      </c>
      <c r="I57" s="13">
        <v>51</v>
      </c>
      <c r="J57" s="13">
        <v>57</v>
      </c>
      <c r="K57" s="13">
        <v>296</v>
      </c>
      <c r="L57" s="13">
        <v>18</v>
      </c>
      <c r="M57" s="13">
        <v>24</v>
      </c>
    </row>
    <row r="58" spans="2:13" x14ac:dyDescent="0.25">
      <c r="B58" s="18">
        <v>94163</v>
      </c>
      <c r="C58" s="14" t="s">
        <v>54</v>
      </c>
      <c r="D58" s="14" t="str">
        <f>VLOOKUP(B58,'Vagas Novas e Inscritos - SISU'!$B$5:$C$98,2,0)</f>
        <v>Santa Mônica</v>
      </c>
      <c r="E58" s="12" t="s">
        <v>15</v>
      </c>
      <c r="F58" s="14" t="s">
        <v>29</v>
      </c>
      <c r="G58" s="12" t="s">
        <v>128</v>
      </c>
      <c r="H58" s="13">
        <v>50</v>
      </c>
      <c r="I58" s="13">
        <v>24</v>
      </c>
      <c r="J58" s="13">
        <v>47</v>
      </c>
      <c r="K58" s="13">
        <v>238</v>
      </c>
      <c r="L58" s="13">
        <v>11</v>
      </c>
      <c r="M58" s="13">
        <v>20</v>
      </c>
    </row>
    <row r="59" spans="2:13" x14ac:dyDescent="0.25">
      <c r="B59" s="18">
        <v>1448</v>
      </c>
      <c r="C59" s="14" t="s">
        <v>55</v>
      </c>
      <c r="D59" s="14" t="str">
        <f>VLOOKUP(B59,'Vagas Novas e Inscritos - SISU'!$B$5:$C$98,2,0)</f>
        <v>Santa Mônica</v>
      </c>
      <c r="E59" s="12" t="s">
        <v>15</v>
      </c>
      <c r="F59" s="14" t="s">
        <v>29</v>
      </c>
      <c r="G59" s="12" t="s">
        <v>128</v>
      </c>
      <c r="H59" s="13">
        <v>80</v>
      </c>
      <c r="I59" s="13">
        <v>23</v>
      </c>
      <c r="J59" s="13">
        <v>85</v>
      </c>
      <c r="K59" s="13">
        <v>421</v>
      </c>
      <c r="L59" s="13">
        <v>30</v>
      </c>
      <c r="M59" s="13">
        <v>16</v>
      </c>
    </row>
    <row r="60" spans="2:13" x14ac:dyDescent="0.25">
      <c r="B60" s="18">
        <v>1137718</v>
      </c>
      <c r="C60" s="14" t="s">
        <v>56</v>
      </c>
      <c r="D60" s="14" t="str">
        <f>VLOOKUP(B60,'Vagas Novas e Inscritos - SISU'!$B$5:$C$98,2,0)</f>
        <v>Monte Carmelo</v>
      </c>
      <c r="E60" s="12" t="s">
        <v>15</v>
      </c>
      <c r="F60" s="14" t="s">
        <v>29</v>
      </c>
      <c r="G60" s="12" t="s">
        <v>128</v>
      </c>
      <c r="H60" s="13">
        <v>70</v>
      </c>
      <c r="I60" s="13">
        <v>60</v>
      </c>
      <c r="J60" s="13">
        <v>18</v>
      </c>
      <c r="K60" s="13">
        <v>105</v>
      </c>
      <c r="L60" s="13">
        <v>13</v>
      </c>
      <c r="M60" s="13">
        <v>7</v>
      </c>
    </row>
    <row r="61" spans="2:13" x14ac:dyDescent="0.25">
      <c r="B61" s="18">
        <v>1137716</v>
      </c>
      <c r="C61" s="14" t="s">
        <v>57</v>
      </c>
      <c r="D61" s="14" t="str">
        <f>VLOOKUP(B61,'Vagas Novas e Inscritos - SISU'!$B$5:$C$98,2,0)</f>
        <v>Patos de Minas</v>
      </c>
      <c r="E61" s="12" t="s">
        <v>15</v>
      </c>
      <c r="F61" s="14" t="s">
        <v>29</v>
      </c>
      <c r="G61" s="12" t="s">
        <v>128</v>
      </c>
      <c r="H61" s="13">
        <v>60</v>
      </c>
      <c r="I61" s="13">
        <v>44</v>
      </c>
      <c r="J61" s="13">
        <v>16</v>
      </c>
      <c r="K61" s="13">
        <v>78</v>
      </c>
      <c r="L61" s="13">
        <v>7</v>
      </c>
      <c r="M61" s="13">
        <v>9</v>
      </c>
    </row>
    <row r="62" spans="2:13" x14ac:dyDescent="0.25">
      <c r="B62" s="18">
        <v>1187249</v>
      </c>
      <c r="C62" s="14" t="s">
        <v>58</v>
      </c>
      <c r="D62" s="14" t="str">
        <f>VLOOKUP(B62,'Vagas Novas e Inscritos - SISU'!$B$5:$C$98,2,0)</f>
        <v>Santa Mônica</v>
      </c>
      <c r="E62" s="12" t="s">
        <v>15</v>
      </c>
      <c r="F62" s="14" t="s">
        <v>29</v>
      </c>
      <c r="G62" s="12" t="s">
        <v>128</v>
      </c>
      <c r="H62" s="13">
        <v>30</v>
      </c>
      <c r="I62" s="13">
        <v>4</v>
      </c>
      <c r="J62" s="13">
        <v>34</v>
      </c>
      <c r="K62" s="13">
        <v>185</v>
      </c>
      <c r="L62" s="13">
        <v>15</v>
      </c>
      <c r="M62" s="13">
        <v>3</v>
      </c>
    </row>
    <row r="63" spans="2:13" x14ac:dyDescent="0.25">
      <c r="B63" s="18">
        <v>1187250</v>
      </c>
      <c r="C63" s="14" t="s">
        <v>59</v>
      </c>
      <c r="D63" s="14" t="str">
        <f>VLOOKUP(B63,'Vagas Novas e Inscritos - SISU'!$B$5:$C$98,2,0)</f>
        <v>Santa Mônica</v>
      </c>
      <c r="E63" s="12" t="s">
        <v>15</v>
      </c>
      <c r="F63" s="14" t="s">
        <v>29</v>
      </c>
      <c r="G63" s="12" t="s">
        <v>128</v>
      </c>
      <c r="H63" s="13">
        <v>30</v>
      </c>
      <c r="I63" s="13">
        <v>3</v>
      </c>
      <c r="J63" s="13">
        <v>31</v>
      </c>
      <c r="K63" s="13">
        <v>168</v>
      </c>
      <c r="L63" s="13">
        <v>5</v>
      </c>
      <c r="M63" s="13">
        <v>5</v>
      </c>
    </row>
    <row r="64" spans="2:13" x14ac:dyDescent="0.25">
      <c r="B64" s="18">
        <v>1109224</v>
      </c>
      <c r="C64" s="14" t="s">
        <v>60</v>
      </c>
      <c r="D64" s="14" t="str">
        <f>VLOOKUP(B64,'Vagas Novas e Inscritos - SISU'!$B$5:$C$98,2,0)</f>
        <v>Pontal</v>
      </c>
      <c r="E64" s="12" t="s">
        <v>15</v>
      </c>
      <c r="F64" s="14" t="s">
        <v>29</v>
      </c>
      <c r="G64" s="12" t="s">
        <v>128</v>
      </c>
      <c r="H64" s="13">
        <v>88</v>
      </c>
      <c r="I64" s="13">
        <v>51</v>
      </c>
      <c r="J64" s="13">
        <v>51</v>
      </c>
      <c r="K64" s="13">
        <v>290</v>
      </c>
      <c r="L64" s="13">
        <v>34</v>
      </c>
      <c r="M64" s="13">
        <v>17</v>
      </c>
    </row>
    <row r="65" spans="2:13" x14ac:dyDescent="0.25">
      <c r="B65" s="18">
        <v>1449</v>
      </c>
      <c r="C65" s="14" t="s">
        <v>61</v>
      </c>
      <c r="D65" s="14" t="str">
        <f>VLOOKUP(B65,'Vagas Novas e Inscritos - SISU'!$B$5:$C$98,2,0)</f>
        <v>Santa Mônica</v>
      </c>
      <c r="E65" s="12" t="s">
        <v>15</v>
      </c>
      <c r="F65" s="14" t="s">
        <v>29</v>
      </c>
      <c r="G65" s="12" t="s">
        <v>128</v>
      </c>
      <c r="H65" s="13">
        <v>40</v>
      </c>
      <c r="I65" s="13">
        <v>20</v>
      </c>
      <c r="J65" s="13">
        <v>45</v>
      </c>
      <c r="K65" s="13">
        <v>246</v>
      </c>
      <c r="L65" s="13">
        <v>16</v>
      </c>
      <c r="M65" s="13">
        <v>11</v>
      </c>
    </row>
    <row r="66" spans="2:13" x14ac:dyDescent="0.25">
      <c r="B66" s="18">
        <v>1139589</v>
      </c>
      <c r="C66" s="14" t="s">
        <v>62</v>
      </c>
      <c r="D66" s="14" t="str">
        <f>VLOOKUP(B66,'Vagas Novas e Inscritos - SISU'!$B$5:$C$98,2,0)</f>
        <v>Patos de Minas</v>
      </c>
      <c r="E66" s="12" t="s">
        <v>15</v>
      </c>
      <c r="F66" s="14" t="s">
        <v>29</v>
      </c>
      <c r="G66" s="12" t="s">
        <v>128</v>
      </c>
      <c r="H66" s="13">
        <v>60</v>
      </c>
      <c r="I66" s="13">
        <v>41</v>
      </c>
      <c r="J66" s="13">
        <v>26</v>
      </c>
      <c r="K66" s="13">
        <v>135</v>
      </c>
      <c r="L66" s="13">
        <v>9</v>
      </c>
      <c r="M66" s="13">
        <v>8</v>
      </c>
    </row>
    <row r="67" spans="2:13" x14ac:dyDescent="0.25">
      <c r="B67" s="18">
        <v>1188370</v>
      </c>
      <c r="C67" s="14" t="s">
        <v>62</v>
      </c>
      <c r="D67" s="14" t="str">
        <f>VLOOKUP(B67,'Vagas Novas e Inscritos - SISU'!$B$5:$C$98,2,0)</f>
        <v>Santa Mônica</v>
      </c>
      <c r="E67" s="12" t="s">
        <v>15</v>
      </c>
      <c r="F67" s="14" t="s">
        <v>29</v>
      </c>
      <c r="G67" s="12" t="s">
        <v>128</v>
      </c>
      <c r="H67" s="13">
        <v>30</v>
      </c>
      <c r="I67" s="13">
        <v>33</v>
      </c>
      <c r="J67" s="13">
        <v>29</v>
      </c>
      <c r="K67" s="13">
        <v>108</v>
      </c>
      <c r="L67" s="13">
        <v>8</v>
      </c>
      <c r="M67" s="13">
        <v>12</v>
      </c>
    </row>
    <row r="68" spans="2:13" x14ac:dyDescent="0.25">
      <c r="B68" s="18">
        <v>1276595</v>
      </c>
      <c r="C68" s="14" t="s">
        <v>63</v>
      </c>
      <c r="D68" s="14" t="str">
        <f>VLOOKUP(B68,'Vagas Novas e Inscritos - SISU'!$B$5:$C$98,2,0)</f>
        <v>Monte Carmelo</v>
      </c>
      <c r="E68" s="12" t="s">
        <v>15</v>
      </c>
      <c r="F68" s="14" t="s">
        <v>29</v>
      </c>
      <c r="G68" s="12" t="s">
        <v>128</v>
      </c>
      <c r="H68" s="13">
        <v>80</v>
      </c>
      <c r="I68" s="13">
        <v>59</v>
      </c>
      <c r="J68" s="13">
        <v>24</v>
      </c>
      <c r="K68" s="13">
        <v>103</v>
      </c>
      <c r="L68" s="13">
        <v>5</v>
      </c>
      <c r="M68" s="13">
        <v>7</v>
      </c>
    </row>
    <row r="69" spans="2:13" x14ac:dyDescent="0.25">
      <c r="B69" s="18">
        <v>1450</v>
      </c>
      <c r="C69" s="14" t="s">
        <v>64</v>
      </c>
      <c r="D69" s="14" t="str">
        <f>VLOOKUP(B69,'Vagas Novas e Inscritos - SISU'!$B$5:$C$98,2,0)</f>
        <v>Glória</v>
      </c>
      <c r="E69" s="12" t="s">
        <v>15</v>
      </c>
      <c r="F69" s="14" t="s">
        <v>29</v>
      </c>
      <c r="G69" s="12" t="s">
        <v>128</v>
      </c>
      <c r="H69" s="13">
        <v>80</v>
      </c>
      <c r="I69" s="13">
        <v>35</v>
      </c>
      <c r="J69" s="13">
        <v>81</v>
      </c>
      <c r="K69" s="13">
        <v>422</v>
      </c>
      <c r="L69" s="13">
        <v>23</v>
      </c>
      <c r="M69" s="13">
        <v>19</v>
      </c>
    </row>
    <row r="70" spans="2:13" x14ac:dyDescent="0.25">
      <c r="B70" s="18">
        <v>71863</v>
      </c>
      <c r="C70" s="14" t="s">
        <v>65</v>
      </c>
      <c r="D70" s="14" t="str">
        <f>VLOOKUP(B70,'Vagas Novas e Inscritos - SISU'!$B$5:$C$98,2,0)</f>
        <v>Glória</v>
      </c>
      <c r="E70" s="12" t="s">
        <v>15</v>
      </c>
      <c r="F70" s="14" t="s">
        <v>29</v>
      </c>
      <c r="G70" s="12" t="s">
        <v>128</v>
      </c>
      <c r="H70" s="13">
        <v>40</v>
      </c>
      <c r="I70" s="13">
        <v>15</v>
      </c>
      <c r="J70" s="13">
        <v>43</v>
      </c>
      <c r="K70" s="13">
        <v>297</v>
      </c>
      <c r="L70" s="13">
        <v>17</v>
      </c>
      <c r="M70" s="13">
        <v>5</v>
      </c>
    </row>
    <row r="71" spans="2:13" x14ac:dyDescent="0.25">
      <c r="B71" s="18">
        <v>1451</v>
      </c>
      <c r="C71" s="14" t="s">
        <v>66</v>
      </c>
      <c r="D71" s="14" t="str">
        <f>VLOOKUP(B71,'Vagas Novas e Inscritos - SISU'!$B$5:$C$98,2,0)</f>
        <v>Santa Mônica</v>
      </c>
      <c r="E71" s="12" t="s">
        <v>15</v>
      </c>
      <c r="F71" s="14" t="s">
        <v>29</v>
      </c>
      <c r="G71" s="12" t="s">
        <v>128</v>
      </c>
      <c r="H71" s="13">
        <v>90</v>
      </c>
      <c r="I71" s="13">
        <v>27</v>
      </c>
      <c r="J71" s="13">
        <v>92</v>
      </c>
      <c r="K71" s="13">
        <v>503</v>
      </c>
      <c r="L71" s="13">
        <v>27</v>
      </c>
      <c r="M71" s="13">
        <v>9</v>
      </c>
    </row>
    <row r="72" spans="2:13" x14ac:dyDescent="0.25">
      <c r="B72" s="18">
        <v>1107144</v>
      </c>
      <c r="C72" s="14" t="s">
        <v>67</v>
      </c>
      <c r="D72" s="14" t="str">
        <f>VLOOKUP(B72,'Vagas Novas e Inscritos - SISU'!$B$5:$C$98,2,0)</f>
        <v>Santa Mônica</v>
      </c>
      <c r="E72" s="12" t="s">
        <v>15</v>
      </c>
      <c r="F72" s="14" t="s">
        <v>29</v>
      </c>
      <c r="G72" s="12" t="s">
        <v>129</v>
      </c>
      <c r="H72" s="13">
        <v>60</v>
      </c>
      <c r="I72" s="13">
        <v>36</v>
      </c>
      <c r="J72" s="13">
        <v>66</v>
      </c>
      <c r="K72" s="13">
        <v>154</v>
      </c>
      <c r="L72" s="13">
        <v>2</v>
      </c>
      <c r="M72" s="13">
        <v>12</v>
      </c>
    </row>
    <row r="73" spans="2:13" x14ac:dyDescent="0.25">
      <c r="B73" s="18">
        <v>1453</v>
      </c>
      <c r="C73" s="14" t="s">
        <v>68</v>
      </c>
      <c r="D73" s="14" t="s">
        <v>102</v>
      </c>
      <c r="E73" s="12" t="s">
        <v>15</v>
      </c>
      <c r="F73" s="14" t="s">
        <v>32</v>
      </c>
      <c r="G73" s="12" t="s">
        <v>127</v>
      </c>
      <c r="H73" s="13">
        <v>0</v>
      </c>
      <c r="I73" s="13">
        <v>0</v>
      </c>
      <c r="J73" s="13">
        <v>0</v>
      </c>
      <c r="K73" s="13">
        <v>3</v>
      </c>
      <c r="L73" s="13">
        <v>2</v>
      </c>
      <c r="M73" s="13">
        <v>0</v>
      </c>
    </row>
    <row r="74" spans="2:13" x14ac:dyDescent="0.25">
      <c r="B74" s="18">
        <v>1453</v>
      </c>
      <c r="C74" s="14" t="s">
        <v>68</v>
      </c>
      <c r="D74" s="14" t="s">
        <v>102</v>
      </c>
      <c r="E74" s="12" t="s">
        <v>15</v>
      </c>
      <c r="F74" s="14" t="s">
        <v>32</v>
      </c>
      <c r="G74" s="12" t="s">
        <v>129</v>
      </c>
      <c r="H74" s="13">
        <v>0</v>
      </c>
      <c r="I74" s="13">
        <v>0</v>
      </c>
      <c r="J74" s="13">
        <v>0</v>
      </c>
      <c r="K74" s="13">
        <v>8</v>
      </c>
      <c r="L74" s="13">
        <v>3</v>
      </c>
      <c r="M74" s="13">
        <v>0</v>
      </c>
    </row>
    <row r="75" spans="2:13" x14ac:dyDescent="0.25">
      <c r="B75" s="18">
        <v>301453</v>
      </c>
      <c r="C75" s="14" t="s">
        <v>68</v>
      </c>
      <c r="D75" s="14" t="s">
        <v>102</v>
      </c>
      <c r="E75" s="12" t="s">
        <v>15</v>
      </c>
      <c r="F75" s="14" t="s">
        <v>29</v>
      </c>
      <c r="G75" s="12" t="s">
        <v>127</v>
      </c>
      <c r="H75" s="13">
        <v>0</v>
      </c>
      <c r="I75" s="13">
        <v>0</v>
      </c>
      <c r="J75" s="13">
        <v>0</v>
      </c>
      <c r="K75" s="13">
        <v>1</v>
      </c>
      <c r="L75" s="13">
        <v>1</v>
      </c>
      <c r="M75" s="13">
        <v>0</v>
      </c>
    </row>
    <row r="76" spans="2:13" x14ac:dyDescent="0.25">
      <c r="B76" s="18">
        <v>301453</v>
      </c>
      <c r="C76" s="14" t="s">
        <v>68</v>
      </c>
      <c r="D76" s="14" t="s">
        <v>102</v>
      </c>
      <c r="E76" s="12" t="s">
        <v>15</v>
      </c>
      <c r="F76" s="14" t="s">
        <v>29</v>
      </c>
      <c r="G76" s="12" t="s">
        <v>129</v>
      </c>
      <c r="H76" s="13">
        <v>0</v>
      </c>
      <c r="I76" s="13">
        <v>0</v>
      </c>
      <c r="J76" s="13">
        <v>0</v>
      </c>
      <c r="K76" s="13">
        <v>2</v>
      </c>
      <c r="L76" s="13">
        <v>2</v>
      </c>
      <c r="M76" s="13">
        <v>0</v>
      </c>
    </row>
    <row r="77" spans="2:13" x14ac:dyDescent="0.25">
      <c r="B77" s="18">
        <v>1454</v>
      </c>
      <c r="C77" s="14" t="s">
        <v>69</v>
      </c>
      <c r="D77" s="14" t="str">
        <f>VLOOKUP(B77,'Vagas Novas e Inscritos - SISU'!$B$5:$C$98,2,0)</f>
        <v>Santa Mônica</v>
      </c>
      <c r="E77" s="12" t="s">
        <v>15</v>
      </c>
      <c r="F77" s="14" t="s">
        <v>32</v>
      </c>
      <c r="G77" s="12" t="s">
        <v>129</v>
      </c>
      <c r="H77" s="13">
        <v>60</v>
      </c>
      <c r="I77" s="13">
        <v>25</v>
      </c>
      <c r="J77" s="13">
        <v>43</v>
      </c>
      <c r="K77" s="13">
        <v>133</v>
      </c>
      <c r="L77" s="13">
        <v>4</v>
      </c>
      <c r="M77" s="13">
        <v>16</v>
      </c>
    </row>
    <row r="78" spans="2:13" x14ac:dyDescent="0.25">
      <c r="B78" s="18">
        <v>103020</v>
      </c>
      <c r="C78" s="14" t="s">
        <v>69</v>
      </c>
      <c r="D78" s="14" t="str">
        <f>VLOOKUP(B78,'Vagas Novas e Inscritos - SISU'!$B$5:$C$98,2,0)</f>
        <v>Pontal</v>
      </c>
      <c r="E78" s="12" t="s">
        <v>15</v>
      </c>
      <c r="F78" s="14" t="s">
        <v>32</v>
      </c>
      <c r="G78" s="12" t="s">
        <v>129</v>
      </c>
      <c r="H78" s="13">
        <v>40</v>
      </c>
      <c r="I78" s="13">
        <v>29</v>
      </c>
      <c r="J78" s="13">
        <v>8</v>
      </c>
      <c r="K78" s="13">
        <v>29</v>
      </c>
      <c r="L78" s="13">
        <v>2</v>
      </c>
      <c r="M78" s="13">
        <v>1</v>
      </c>
    </row>
    <row r="79" spans="2:13" x14ac:dyDescent="0.25">
      <c r="B79" s="18">
        <v>79997</v>
      </c>
      <c r="C79" s="14" t="s">
        <v>70</v>
      </c>
      <c r="D79" s="14" t="str">
        <f>VLOOKUP(B79,'Vagas Novas e Inscritos - SISU'!$B$5:$C$98,2,0)</f>
        <v>Santa Mônica</v>
      </c>
      <c r="E79" s="12" t="s">
        <v>15</v>
      </c>
      <c r="F79" s="14" t="s">
        <v>29</v>
      </c>
      <c r="G79" s="12" t="s">
        <v>128</v>
      </c>
      <c r="H79" s="13">
        <v>40</v>
      </c>
      <c r="I79" s="13">
        <v>26</v>
      </c>
      <c r="J79" s="13">
        <v>34</v>
      </c>
      <c r="K79" s="13">
        <v>82</v>
      </c>
      <c r="L79" s="13">
        <v>0</v>
      </c>
      <c r="M79" s="13">
        <v>16</v>
      </c>
    </row>
    <row r="80" spans="2:13" x14ac:dyDescent="0.25">
      <c r="B80" s="18">
        <v>1114028</v>
      </c>
      <c r="C80" s="14" t="s">
        <v>71</v>
      </c>
      <c r="D80" s="14" t="str">
        <f>VLOOKUP(B80,'Vagas Novas e Inscritos - SISU'!$B$5:$C$98,2,0)</f>
        <v>Santa Mônica</v>
      </c>
      <c r="E80" s="12" t="s">
        <v>15</v>
      </c>
      <c r="F80" s="14" t="s">
        <v>29</v>
      </c>
      <c r="G80" s="12" t="s">
        <v>128</v>
      </c>
      <c r="H80" s="13">
        <v>40</v>
      </c>
      <c r="I80" s="13">
        <v>18</v>
      </c>
      <c r="J80" s="13">
        <v>39</v>
      </c>
      <c r="K80" s="13">
        <v>150</v>
      </c>
      <c r="L80" s="13">
        <v>12</v>
      </c>
      <c r="M80" s="13">
        <v>11</v>
      </c>
    </row>
    <row r="81" spans="2:13" x14ac:dyDescent="0.25">
      <c r="B81" s="18">
        <v>115800</v>
      </c>
      <c r="C81" s="14" t="s">
        <v>72</v>
      </c>
      <c r="D81" s="14" t="str">
        <f>VLOOKUP(B81,'Vagas Novas e Inscritos - SISU'!$B$5:$C$98,2,0)</f>
        <v>Educação Física</v>
      </c>
      <c r="E81" s="12" t="s">
        <v>15</v>
      </c>
      <c r="F81" s="14" t="s">
        <v>29</v>
      </c>
      <c r="G81" s="12" t="s">
        <v>128</v>
      </c>
      <c r="H81" s="13">
        <v>60</v>
      </c>
      <c r="I81" s="13">
        <v>14</v>
      </c>
      <c r="J81" s="13">
        <v>76</v>
      </c>
      <c r="K81" s="13">
        <v>368</v>
      </c>
      <c r="L81" s="13">
        <v>29</v>
      </c>
      <c r="M81" s="13">
        <v>7</v>
      </c>
    </row>
    <row r="82" spans="2:13" x14ac:dyDescent="0.25">
      <c r="B82" s="18">
        <v>1445</v>
      </c>
      <c r="C82" s="14" t="s">
        <v>73</v>
      </c>
      <c r="D82" s="14" t="s">
        <v>102</v>
      </c>
      <c r="E82" s="12" t="s">
        <v>15</v>
      </c>
      <c r="F82" s="14" t="s">
        <v>32</v>
      </c>
      <c r="G82" s="12" t="s">
        <v>127</v>
      </c>
      <c r="H82" s="13">
        <v>0</v>
      </c>
      <c r="I82" s="13">
        <v>18</v>
      </c>
      <c r="J82" s="13">
        <v>0</v>
      </c>
      <c r="K82" s="13">
        <v>4</v>
      </c>
      <c r="L82" s="13">
        <v>3</v>
      </c>
      <c r="M82" s="13">
        <v>0</v>
      </c>
    </row>
    <row r="83" spans="2:13" x14ac:dyDescent="0.25">
      <c r="B83" s="18">
        <v>1445</v>
      </c>
      <c r="C83" s="14" t="s">
        <v>73</v>
      </c>
      <c r="D83" s="14" t="s">
        <v>102</v>
      </c>
      <c r="E83" s="12" t="s">
        <v>15</v>
      </c>
      <c r="F83" s="14" t="s">
        <v>32</v>
      </c>
      <c r="G83" s="12" t="s">
        <v>129</v>
      </c>
      <c r="H83" s="13">
        <v>0</v>
      </c>
      <c r="I83" s="13">
        <v>11</v>
      </c>
      <c r="J83" s="13">
        <v>1</v>
      </c>
      <c r="K83" s="13">
        <v>7</v>
      </c>
      <c r="L83" s="13">
        <v>2</v>
      </c>
      <c r="M83" s="13">
        <v>0</v>
      </c>
    </row>
    <row r="84" spans="2:13" x14ac:dyDescent="0.25">
      <c r="B84" s="18">
        <v>103022</v>
      </c>
      <c r="C84" s="14" t="s">
        <v>73</v>
      </c>
      <c r="D84" s="14" t="s">
        <v>101</v>
      </c>
      <c r="E84" s="12" t="s">
        <v>15</v>
      </c>
      <c r="F84" s="14" t="s">
        <v>32</v>
      </c>
      <c r="G84" s="12" t="s">
        <v>127</v>
      </c>
      <c r="H84" s="13">
        <v>0</v>
      </c>
      <c r="I84" s="13">
        <v>0</v>
      </c>
      <c r="J84" s="13">
        <v>0</v>
      </c>
      <c r="K84" s="13">
        <v>4</v>
      </c>
      <c r="L84" s="13">
        <v>4</v>
      </c>
      <c r="M84" s="13">
        <v>0</v>
      </c>
    </row>
    <row r="85" spans="2:13" x14ac:dyDescent="0.25">
      <c r="B85" s="18">
        <v>103022</v>
      </c>
      <c r="C85" s="14" t="s">
        <v>73</v>
      </c>
      <c r="D85" s="14" t="s">
        <v>101</v>
      </c>
      <c r="E85" s="12" t="s">
        <v>15</v>
      </c>
      <c r="F85" s="14" t="s">
        <v>32</v>
      </c>
      <c r="G85" s="12" t="s">
        <v>129</v>
      </c>
      <c r="H85" s="13">
        <v>0</v>
      </c>
      <c r="I85" s="13">
        <v>0</v>
      </c>
      <c r="J85" s="13">
        <v>0</v>
      </c>
      <c r="K85" s="13">
        <v>4</v>
      </c>
      <c r="L85" s="13">
        <v>4</v>
      </c>
      <c r="M85" s="13">
        <v>0</v>
      </c>
    </row>
    <row r="86" spans="2:13" x14ac:dyDescent="0.25">
      <c r="B86" s="18">
        <v>403022</v>
      </c>
      <c r="C86" s="14" t="s">
        <v>73</v>
      </c>
      <c r="D86" s="14" t="s">
        <v>101</v>
      </c>
      <c r="E86" s="12" t="s">
        <v>15</v>
      </c>
      <c r="F86" s="14" t="s">
        <v>29</v>
      </c>
      <c r="G86" s="12" t="s">
        <v>127</v>
      </c>
      <c r="H86" s="13">
        <v>0</v>
      </c>
      <c r="I86" s="13">
        <v>0</v>
      </c>
      <c r="J86" s="13">
        <v>0</v>
      </c>
      <c r="K86" s="13">
        <v>4</v>
      </c>
      <c r="L86" s="13">
        <v>4</v>
      </c>
      <c r="M86" s="13">
        <v>0</v>
      </c>
    </row>
    <row r="87" spans="2:13" x14ac:dyDescent="0.25">
      <c r="B87" s="18">
        <v>403022</v>
      </c>
      <c r="C87" s="14" t="s">
        <v>73</v>
      </c>
      <c r="D87" s="14" t="s">
        <v>101</v>
      </c>
      <c r="E87" s="12" t="s">
        <v>15</v>
      </c>
      <c r="F87" s="14" t="s">
        <v>29</v>
      </c>
      <c r="G87" s="12" t="s">
        <v>129</v>
      </c>
      <c r="H87" s="13">
        <v>0</v>
      </c>
      <c r="I87" s="13">
        <v>0</v>
      </c>
      <c r="J87" s="13">
        <v>0</v>
      </c>
      <c r="K87" s="13">
        <v>4</v>
      </c>
      <c r="L87" s="13">
        <v>4</v>
      </c>
      <c r="M87" s="13">
        <v>0</v>
      </c>
    </row>
    <row r="88" spans="2:13" x14ac:dyDescent="0.25">
      <c r="B88" s="18">
        <v>5000372</v>
      </c>
      <c r="C88" s="14" t="s">
        <v>73</v>
      </c>
      <c r="D88" s="14" t="s">
        <v>102</v>
      </c>
      <c r="E88" s="12" t="s">
        <v>15</v>
      </c>
      <c r="F88" s="14" t="s">
        <v>29</v>
      </c>
      <c r="G88" s="12" t="s">
        <v>127</v>
      </c>
      <c r="H88" s="13">
        <v>0</v>
      </c>
      <c r="I88" s="13">
        <v>0</v>
      </c>
      <c r="J88" s="13">
        <v>0</v>
      </c>
      <c r="K88" s="13">
        <v>3</v>
      </c>
      <c r="L88" s="13">
        <v>2</v>
      </c>
      <c r="M88" s="13">
        <v>0</v>
      </c>
    </row>
    <row r="89" spans="2:13" x14ac:dyDescent="0.25">
      <c r="B89" s="18">
        <v>5000372</v>
      </c>
      <c r="C89" s="14" t="s">
        <v>73</v>
      </c>
      <c r="D89" s="14" t="s">
        <v>102</v>
      </c>
      <c r="E89" s="12" t="s">
        <v>15</v>
      </c>
      <c r="F89" s="14" t="s">
        <v>29</v>
      </c>
      <c r="G89" s="12" t="s">
        <v>129</v>
      </c>
      <c r="H89" s="13">
        <v>0</v>
      </c>
      <c r="I89" s="13">
        <v>0</v>
      </c>
      <c r="J89" s="13">
        <v>0</v>
      </c>
      <c r="K89" s="13">
        <v>4</v>
      </c>
      <c r="L89" s="13">
        <v>2</v>
      </c>
      <c r="M89" s="13">
        <v>0</v>
      </c>
    </row>
    <row r="90" spans="2:13" x14ac:dyDescent="0.25">
      <c r="B90" s="18">
        <v>1276594</v>
      </c>
      <c r="C90" s="14" t="s">
        <v>74</v>
      </c>
      <c r="D90" s="14" t="str">
        <f>VLOOKUP(B90,'Vagas Novas e Inscritos - SISU'!$B$5:$C$98,2,0)</f>
        <v>Monte Carmelo</v>
      </c>
      <c r="E90" s="12" t="s">
        <v>15</v>
      </c>
      <c r="F90" s="14" t="s">
        <v>29</v>
      </c>
      <c r="G90" s="12" t="s">
        <v>128</v>
      </c>
      <c r="H90" s="13">
        <v>40</v>
      </c>
      <c r="I90" s="13">
        <v>69</v>
      </c>
      <c r="J90" s="13">
        <v>17</v>
      </c>
      <c r="K90" s="13">
        <v>143</v>
      </c>
      <c r="L90" s="13">
        <v>16</v>
      </c>
      <c r="M90" s="13">
        <v>7</v>
      </c>
    </row>
    <row r="91" spans="2:13" x14ac:dyDescent="0.25">
      <c r="B91" s="18">
        <v>1109057</v>
      </c>
      <c r="C91" s="14" t="s">
        <v>75</v>
      </c>
      <c r="D91" s="14" t="str">
        <f>VLOOKUP(B91,'Vagas Novas e Inscritos - SISU'!$B$5:$C$98,2,0)</f>
        <v>Santa Mônica</v>
      </c>
      <c r="E91" s="12" t="s">
        <v>15</v>
      </c>
      <c r="F91" s="14" t="s">
        <v>29</v>
      </c>
      <c r="G91" s="12" t="s">
        <v>128</v>
      </c>
      <c r="H91" s="13">
        <v>80</v>
      </c>
      <c r="I91" s="13">
        <v>50</v>
      </c>
      <c r="J91" s="13">
        <v>93</v>
      </c>
      <c r="K91" s="13">
        <v>290</v>
      </c>
      <c r="L91" s="13">
        <v>4</v>
      </c>
      <c r="M91" s="13">
        <v>9</v>
      </c>
    </row>
    <row r="92" spans="2:13" x14ac:dyDescent="0.25">
      <c r="B92" s="18">
        <v>1446</v>
      </c>
      <c r="C92" s="14" t="s">
        <v>76</v>
      </c>
      <c r="D92" s="14" t="s">
        <v>102</v>
      </c>
      <c r="E92" s="12" t="s">
        <v>15</v>
      </c>
      <c r="F92" s="14" t="s">
        <v>29</v>
      </c>
      <c r="G92" s="12" t="s">
        <v>129</v>
      </c>
      <c r="H92" s="13">
        <v>0</v>
      </c>
      <c r="I92" s="13">
        <v>0</v>
      </c>
      <c r="J92" s="13">
        <v>0</v>
      </c>
      <c r="K92" s="13">
        <v>1</v>
      </c>
      <c r="L92" s="13">
        <v>1</v>
      </c>
      <c r="M92" s="13">
        <v>0</v>
      </c>
    </row>
    <row r="93" spans="2:13" x14ac:dyDescent="0.25">
      <c r="B93" s="18">
        <v>120439</v>
      </c>
      <c r="C93" s="14" t="s">
        <v>76</v>
      </c>
      <c r="D93" s="14" t="s">
        <v>101</v>
      </c>
      <c r="E93" s="12" t="s">
        <v>15</v>
      </c>
      <c r="F93" s="14" t="s">
        <v>32</v>
      </c>
      <c r="G93" s="12" t="s">
        <v>129</v>
      </c>
      <c r="H93" s="13">
        <v>0</v>
      </c>
      <c r="I93" s="13">
        <v>0</v>
      </c>
      <c r="J93" s="13">
        <v>0</v>
      </c>
      <c r="K93" s="13">
        <v>9</v>
      </c>
      <c r="L93" s="13">
        <v>9</v>
      </c>
      <c r="M93" s="13">
        <v>0</v>
      </c>
    </row>
    <row r="94" spans="2:13" x14ac:dyDescent="0.25">
      <c r="B94" s="18">
        <v>420439</v>
      </c>
      <c r="C94" s="14" t="s">
        <v>76</v>
      </c>
      <c r="D94" s="14" t="s">
        <v>101</v>
      </c>
      <c r="E94" s="12" t="s">
        <v>15</v>
      </c>
      <c r="F94" s="14" t="s">
        <v>29</v>
      </c>
      <c r="G94" s="12" t="s">
        <v>129</v>
      </c>
      <c r="H94" s="13">
        <v>0</v>
      </c>
      <c r="I94" s="13">
        <v>0</v>
      </c>
      <c r="J94" s="13">
        <v>0</v>
      </c>
      <c r="K94" s="13">
        <v>9</v>
      </c>
      <c r="L94" s="13">
        <v>9</v>
      </c>
      <c r="M94" s="13">
        <v>0</v>
      </c>
    </row>
    <row r="95" spans="2:13" x14ac:dyDescent="0.25">
      <c r="B95" s="18">
        <v>5000371</v>
      </c>
      <c r="C95" s="14" t="s">
        <v>76</v>
      </c>
      <c r="D95" s="14" t="s">
        <v>102</v>
      </c>
      <c r="E95" s="12" t="s">
        <v>15</v>
      </c>
      <c r="F95" s="14" t="s">
        <v>32</v>
      </c>
      <c r="G95" s="12" t="s">
        <v>127</v>
      </c>
      <c r="H95" s="13">
        <v>0</v>
      </c>
      <c r="I95" s="13">
        <v>0</v>
      </c>
      <c r="J95" s="13">
        <v>0</v>
      </c>
      <c r="K95" s="13">
        <v>10</v>
      </c>
      <c r="L95" s="13">
        <v>9</v>
      </c>
      <c r="M95" s="13">
        <v>0</v>
      </c>
    </row>
    <row r="96" spans="2:13" x14ac:dyDescent="0.25">
      <c r="B96" s="18">
        <v>5000371</v>
      </c>
      <c r="C96" s="14" t="s">
        <v>76</v>
      </c>
      <c r="D96" s="14" t="s">
        <v>102</v>
      </c>
      <c r="E96" s="12" t="s">
        <v>15</v>
      </c>
      <c r="F96" s="14" t="s">
        <v>32</v>
      </c>
      <c r="G96" s="12" t="s">
        <v>129</v>
      </c>
      <c r="H96" s="13">
        <v>0</v>
      </c>
      <c r="I96" s="13">
        <v>0</v>
      </c>
      <c r="J96" s="13">
        <v>0</v>
      </c>
      <c r="K96" s="13">
        <v>4</v>
      </c>
      <c r="L96" s="13">
        <v>4</v>
      </c>
      <c r="M96" s="13">
        <v>0</v>
      </c>
    </row>
    <row r="97" spans="2:13" x14ac:dyDescent="0.25">
      <c r="B97" s="18">
        <v>115802</v>
      </c>
      <c r="C97" s="14" t="s">
        <v>77</v>
      </c>
      <c r="D97" s="14" t="str">
        <f>VLOOKUP(B97,'Vagas Novas e Inscritos - SISU'!$B$5:$C$98,2,0)</f>
        <v>Santa Mônica</v>
      </c>
      <c r="E97" s="12" t="s">
        <v>15</v>
      </c>
      <c r="F97" s="14" t="s">
        <v>29</v>
      </c>
      <c r="G97" s="12" t="s">
        <v>128</v>
      </c>
      <c r="H97" s="13">
        <v>40</v>
      </c>
      <c r="I97" s="13">
        <v>8</v>
      </c>
      <c r="J97" s="13">
        <v>43</v>
      </c>
      <c r="K97" s="13">
        <v>181</v>
      </c>
      <c r="L97" s="13">
        <v>13</v>
      </c>
      <c r="M97" s="13">
        <v>3</v>
      </c>
    </row>
    <row r="98" spans="2:13" x14ac:dyDescent="0.25">
      <c r="B98" s="18">
        <v>22947</v>
      </c>
      <c r="C98" s="14" t="s">
        <v>131</v>
      </c>
      <c r="D98" s="14" t="str">
        <f>VLOOKUP(B98,'Vagas Novas e Inscritos - SISU'!$B$5:$C$98,2,0)</f>
        <v>Santa Mônica</v>
      </c>
      <c r="E98" s="12" t="s">
        <v>15</v>
      </c>
      <c r="F98" s="14" t="s">
        <v>32</v>
      </c>
      <c r="G98" s="12" t="s">
        <v>127</v>
      </c>
      <c r="H98" s="13">
        <v>25</v>
      </c>
      <c r="I98" s="13">
        <v>4</v>
      </c>
      <c r="J98" s="13">
        <v>25</v>
      </c>
      <c r="K98" s="13">
        <v>60</v>
      </c>
      <c r="L98" s="13">
        <v>0</v>
      </c>
      <c r="M98" s="13">
        <v>8</v>
      </c>
    </row>
    <row r="99" spans="2:13" x14ac:dyDescent="0.25">
      <c r="B99" s="18">
        <v>22947</v>
      </c>
      <c r="C99" s="14" t="s">
        <v>131</v>
      </c>
      <c r="D99" s="14" t="str">
        <f>VLOOKUP(B99,'Vagas Novas e Inscritos - SISU'!$B$5:$C$98,2,0)</f>
        <v>Santa Mônica</v>
      </c>
      <c r="E99" s="12" t="s">
        <v>15</v>
      </c>
      <c r="F99" s="14" t="s">
        <v>32</v>
      </c>
      <c r="G99" s="12" t="s">
        <v>129</v>
      </c>
      <c r="H99" s="13">
        <v>20</v>
      </c>
      <c r="I99" s="13">
        <v>11</v>
      </c>
      <c r="J99" s="13">
        <v>21</v>
      </c>
      <c r="K99" s="13">
        <v>44</v>
      </c>
      <c r="L99" s="13">
        <v>0</v>
      </c>
      <c r="M99" s="13">
        <v>5</v>
      </c>
    </row>
    <row r="100" spans="2:13" x14ac:dyDescent="0.25">
      <c r="B100" s="18">
        <v>115804</v>
      </c>
      <c r="C100" s="14" t="s">
        <v>78</v>
      </c>
      <c r="D100" s="14" t="str">
        <f>VLOOKUP(B100,'Vagas Novas e Inscritos - SISU'!$B$5:$C$98,2,0)</f>
        <v>Santa Mônica</v>
      </c>
      <c r="E100" s="12" t="s">
        <v>15</v>
      </c>
      <c r="F100" s="14" t="s">
        <v>32</v>
      </c>
      <c r="G100" s="12" t="s">
        <v>127</v>
      </c>
      <c r="H100" s="13">
        <v>20</v>
      </c>
      <c r="I100" s="13">
        <v>7</v>
      </c>
      <c r="J100" s="13">
        <v>19</v>
      </c>
      <c r="K100" s="13">
        <v>50</v>
      </c>
      <c r="L100" s="13">
        <v>0</v>
      </c>
      <c r="M100" s="13">
        <v>3</v>
      </c>
    </row>
    <row r="101" spans="2:13" x14ac:dyDescent="0.25">
      <c r="B101" s="18">
        <v>22948</v>
      </c>
      <c r="C101" s="14" t="s">
        <v>79</v>
      </c>
      <c r="D101" s="14" t="str">
        <f>VLOOKUP(B101,'Vagas Novas e Inscritos - SISU'!$B$5:$C$98,2,0)</f>
        <v>Santa Mônica</v>
      </c>
      <c r="E101" s="12" t="s">
        <v>15</v>
      </c>
      <c r="F101" s="14" t="s">
        <v>32</v>
      </c>
      <c r="G101" s="12" t="s">
        <v>129</v>
      </c>
      <c r="H101" s="13">
        <v>15</v>
      </c>
      <c r="I101" s="13">
        <v>2</v>
      </c>
      <c r="J101" s="13">
        <v>15</v>
      </c>
      <c r="K101" s="13">
        <v>42</v>
      </c>
      <c r="L101" s="13">
        <v>2</v>
      </c>
      <c r="M101" s="13">
        <v>6</v>
      </c>
    </row>
    <row r="102" spans="2:13" x14ac:dyDescent="0.25">
      <c r="B102" s="18">
        <v>1404232</v>
      </c>
      <c r="C102" s="14" t="s">
        <v>185</v>
      </c>
      <c r="D102" s="15" t="s">
        <v>31</v>
      </c>
      <c r="E102" s="12" t="s">
        <v>5</v>
      </c>
      <c r="F102" s="14" t="s">
        <v>32</v>
      </c>
      <c r="G102" s="12" t="s">
        <v>5</v>
      </c>
      <c r="H102" s="13">
        <v>0</v>
      </c>
      <c r="I102" s="13">
        <v>0</v>
      </c>
      <c r="J102" s="13">
        <v>0</v>
      </c>
      <c r="K102" s="13">
        <v>61</v>
      </c>
      <c r="L102" s="13">
        <v>1</v>
      </c>
      <c r="M102" s="13">
        <v>19</v>
      </c>
    </row>
    <row r="103" spans="2:13" x14ac:dyDescent="0.25">
      <c r="B103" s="18">
        <v>1264973</v>
      </c>
      <c r="C103" s="14" t="s">
        <v>81</v>
      </c>
      <c r="D103" s="14" t="str">
        <f>VLOOKUP(B103,'Vagas Novas e Inscritos - SISU'!$B$5:$C$98,2,0)</f>
        <v>Santa Mônica</v>
      </c>
      <c r="E103" s="12" t="s">
        <v>15</v>
      </c>
      <c r="F103" s="14" t="s">
        <v>32</v>
      </c>
      <c r="G103" s="12" t="s">
        <v>127</v>
      </c>
      <c r="H103" s="13">
        <v>30</v>
      </c>
      <c r="I103" s="13">
        <v>7</v>
      </c>
      <c r="J103" s="13">
        <v>30</v>
      </c>
      <c r="K103" s="13">
        <v>70</v>
      </c>
      <c r="L103" s="13">
        <v>2</v>
      </c>
      <c r="M103" s="13">
        <v>12</v>
      </c>
    </row>
    <row r="104" spans="2:13" x14ac:dyDescent="0.25">
      <c r="B104" s="18">
        <v>32844</v>
      </c>
      <c r="C104" s="14" t="s">
        <v>82</v>
      </c>
      <c r="D104" s="14" t="str">
        <f>VLOOKUP(B104,'Vagas Novas e Inscritos - SISU'!$B$5:$C$98,2,0)</f>
        <v>Santa Mônica</v>
      </c>
      <c r="E104" s="12" t="s">
        <v>15</v>
      </c>
      <c r="F104" s="14" t="s">
        <v>32</v>
      </c>
      <c r="G104" s="12" t="s">
        <v>127</v>
      </c>
      <c r="H104" s="13">
        <v>20</v>
      </c>
      <c r="I104" s="13">
        <v>7</v>
      </c>
      <c r="J104" s="13">
        <v>23</v>
      </c>
      <c r="K104" s="13">
        <v>71</v>
      </c>
      <c r="L104" s="13">
        <v>2</v>
      </c>
      <c r="M104" s="13">
        <v>7</v>
      </c>
    </row>
    <row r="105" spans="2:13" x14ac:dyDescent="0.25">
      <c r="B105" s="18">
        <v>32844</v>
      </c>
      <c r="C105" s="14" t="s">
        <v>82</v>
      </c>
      <c r="D105" s="14" t="str">
        <f>VLOOKUP(B105,'Vagas Novas e Inscritos - SISU'!$B$5:$C$98,2,0)</f>
        <v>Santa Mônica</v>
      </c>
      <c r="E105" s="12" t="s">
        <v>15</v>
      </c>
      <c r="F105" s="14" t="s">
        <v>32</v>
      </c>
      <c r="G105" s="12" t="s">
        <v>129</v>
      </c>
      <c r="H105" s="13">
        <v>20</v>
      </c>
      <c r="I105" s="13">
        <v>1</v>
      </c>
      <c r="J105" s="13">
        <v>20</v>
      </c>
      <c r="K105" s="13">
        <v>65</v>
      </c>
      <c r="L105" s="13">
        <v>5</v>
      </c>
      <c r="M105" s="13">
        <v>1</v>
      </c>
    </row>
    <row r="106" spans="2:13" x14ac:dyDescent="0.25">
      <c r="B106" s="18">
        <v>1428</v>
      </c>
      <c r="C106" s="14" t="s">
        <v>83</v>
      </c>
      <c r="D106" s="14" t="s">
        <v>102</v>
      </c>
      <c r="E106" s="12" t="s">
        <v>15</v>
      </c>
      <c r="F106" s="14" t="s">
        <v>32</v>
      </c>
      <c r="G106" s="12" t="s">
        <v>128</v>
      </c>
      <c r="H106" s="13">
        <v>0</v>
      </c>
      <c r="I106" s="13">
        <v>0</v>
      </c>
      <c r="J106" s="13">
        <v>0</v>
      </c>
      <c r="K106" s="13">
        <v>6</v>
      </c>
      <c r="L106" s="13">
        <v>4</v>
      </c>
      <c r="M106" s="13">
        <v>0</v>
      </c>
    </row>
    <row r="107" spans="2:13" x14ac:dyDescent="0.25">
      <c r="B107" s="18">
        <v>102944</v>
      </c>
      <c r="C107" s="14" t="s">
        <v>83</v>
      </c>
      <c r="D107" s="14" t="str">
        <f>VLOOKUP(B107,'Vagas Novas e Inscritos - SISU'!$B$5:$C$98,2,0)</f>
        <v>Pontal</v>
      </c>
      <c r="E107" s="12" t="s">
        <v>15</v>
      </c>
      <c r="F107" s="14" t="s">
        <v>32</v>
      </c>
      <c r="G107" s="12" t="s">
        <v>129</v>
      </c>
      <c r="H107" s="13">
        <v>40</v>
      </c>
      <c r="I107" s="13">
        <v>23</v>
      </c>
      <c r="J107" s="13">
        <v>12</v>
      </c>
      <c r="K107" s="13">
        <v>33</v>
      </c>
      <c r="L107" s="13">
        <v>3</v>
      </c>
      <c r="M107" s="13">
        <v>4</v>
      </c>
    </row>
    <row r="108" spans="2:13" x14ac:dyDescent="0.25">
      <c r="B108" s="18">
        <v>111382</v>
      </c>
      <c r="C108" s="14" t="s">
        <v>83</v>
      </c>
      <c r="D108" s="14" t="str">
        <f>VLOOKUP(B108,'Vagas Novas e Inscritos - SISU'!$B$5:$C$98,2,0)</f>
        <v>Pontal</v>
      </c>
      <c r="E108" s="12" t="s">
        <v>15</v>
      </c>
      <c r="F108" s="14" t="s">
        <v>29</v>
      </c>
      <c r="G108" s="12" t="s">
        <v>128</v>
      </c>
      <c r="H108" s="13">
        <v>20</v>
      </c>
      <c r="I108" s="13">
        <v>17</v>
      </c>
      <c r="J108" s="13">
        <v>2</v>
      </c>
      <c r="K108" s="13">
        <v>18</v>
      </c>
      <c r="L108" s="13">
        <v>3</v>
      </c>
      <c r="M108" s="13">
        <v>2</v>
      </c>
    </row>
    <row r="109" spans="2:13" x14ac:dyDescent="0.25">
      <c r="B109" s="18">
        <v>301428</v>
      </c>
      <c r="C109" s="14" t="s">
        <v>83</v>
      </c>
      <c r="D109" s="14" t="s">
        <v>102</v>
      </c>
      <c r="E109" s="12" t="s">
        <v>15</v>
      </c>
      <c r="F109" s="14" t="s">
        <v>29</v>
      </c>
      <c r="G109" s="12" t="s">
        <v>128</v>
      </c>
      <c r="H109" s="13">
        <v>0</v>
      </c>
      <c r="I109" s="13">
        <v>0</v>
      </c>
      <c r="J109" s="13">
        <v>0</v>
      </c>
      <c r="K109" s="13">
        <v>4</v>
      </c>
      <c r="L109" s="13">
        <v>3</v>
      </c>
      <c r="M109" s="13">
        <v>0</v>
      </c>
    </row>
    <row r="110" spans="2:13" x14ac:dyDescent="0.25">
      <c r="B110" s="18">
        <v>1407205</v>
      </c>
      <c r="C110" s="14" t="s">
        <v>83</v>
      </c>
      <c r="D110" s="15" t="s">
        <v>31</v>
      </c>
      <c r="E110" s="12" t="s">
        <v>5</v>
      </c>
      <c r="F110" s="14" t="s">
        <v>32</v>
      </c>
      <c r="G110" s="12" t="s">
        <v>5</v>
      </c>
      <c r="H110" s="13">
        <v>0</v>
      </c>
      <c r="I110" s="13">
        <v>0</v>
      </c>
      <c r="J110" s="13">
        <v>0</v>
      </c>
      <c r="K110" s="13">
        <v>39</v>
      </c>
      <c r="L110" s="13">
        <v>2</v>
      </c>
      <c r="M110" s="13">
        <v>6</v>
      </c>
    </row>
    <row r="111" spans="2:13" x14ac:dyDescent="0.25">
      <c r="B111" s="18">
        <v>1439</v>
      </c>
      <c r="C111" s="14" t="s">
        <v>84</v>
      </c>
      <c r="D111" s="14" t="str">
        <f>VLOOKUP(B111,'Vagas Novas e Inscritos - SISU'!$B$5:$C$98,2,0)</f>
        <v>Umuarama</v>
      </c>
      <c r="E111" s="12" t="s">
        <v>15</v>
      </c>
      <c r="F111" s="14" t="s">
        <v>29</v>
      </c>
      <c r="G111" s="12" t="s">
        <v>128</v>
      </c>
      <c r="H111" s="13">
        <v>120</v>
      </c>
      <c r="I111" s="13">
        <v>11</v>
      </c>
      <c r="J111" s="13">
        <v>137</v>
      </c>
      <c r="K111" s="13">
        <v>739</v>
      </c>
      <c r="L111" s="13">
        <v>64</v>
      </c>
      <c r="M111" s="13">
        <v>7</v>
      </c>
    </row>
    <row r="112" spans="2:13" x14ac:dyDescent="0.25">
      <c r="B112" s="18">
        <v>1440</v>
      </c>
      <c r="C112" s="14" t="s">
        <v>85</v>
      </c>
      <c r="D112" s="14" t="str">
        <f>VLOOKUP(B112,'Vagas Novas e Inscritos - SISU'!$B$5:$C$98,2,0)</f>
        <v>Umuarama</v>
      </c>
      <c r="E112" s="12" t="s">
        <v>15</v>
      </c>
      <c r="F112" s="14" t="s">
        <v>29</v>
      </c>
      <c r="G112" s="12" t="s">
        <v>128</v>
      </c>
      <c r="H112" s="13">
        <v>80</v>
      </c>
      <c r="I112" s="13">
        <v>25</v>
      </c>
      <c r="J112" s="13">
        <v>110</v>
      </c>
      <c r="K112" s="13">
        <v>534</v>
      </c>
      <c r="L112" s="13">
        <v>53</v>
      </c>
      <c r="M112" s="13">
        <v>10</v>
      </c>
    </row>
    <row r="113" spans="2:13" x14ac:dyDescent="0.25">
      <c r="B113" s="18">
        <v>1444</v>
      </c>
      <c r="C113" s="14" t="s">
        <v>86</v>
      </c>
      <c r="D113" s="14" t="s">
        <v>102</v>
      </c>
      <c r="E113" s="12" t="s">
        <v>15</v>
      </c>
      <c r="F113" s="14" t="s">
        <v>32</v>
      </c>
      <c r="G113" s="12" t="s">
        <v>128</v>
      </c>
      <c r="H113" s="13">
        <v>0</v>
      </c>
      <c r="I113" s="13">
        <v>0</v>
      </c>
      <c r="J113" s="13">
        <v>0</v>
      </c>
      <c r="K113" s="13">
        <v>13</v>
      </c>
      <c r="L113" s="13">
        <v>7</v>
      </c>
      <c r="M113" s="13">
        <v>0</v>
      </c>
    </row>
    <row r="114" spans="2:13" x14ac:dyDescent="0.25">
      <c r="B114" s="18">
        <v>301444</v>
      </c>
      <c r="C114" s="14" t="s">
        <v>86</v>
      </c>
      <c r="D114" s="14" t="s">
        <v>102</v>
      </c>
      <c r="E114" s="12" t="s">
        <v>15</v>
      </c>
      <c r="F114" s="14" t="s">
        <v>29</v>
      </c>
      <c r="G114" s="12" t="s">
        <v>128</v>
      </c>
      <c r="H114" s="13">
        <v>0</v>
      </c>
      <c r="I114" s="13">
        <v>0</v>
      </c>
      <c r="J114" s="13">
        <v>0</v>
      </c>
      <c r="K114" s="13">
        <v>6</v>
      </c>
      <c r="L114" s="13">
        <v>3</v>
      </c>
      <c r="M114" s="13">
        <v>0</v>
      </c>
    </row>
    <row r="115" spans="2:13" x14ac:dyDescent="0.25">
      <c r="B115" s="18">
        <v>115726</v>
      </c>
      <c r="C115" s="14" t="s">
        <v>87</v>
      </c>
      <c r="D115" s="14" t="str">
        <f>VLOOKUP(B115,'Vagas Novas e Inscritos - SISU'!$B$5:$C$98,2,0)</f>
        <v>Umuarama</v>
      </c>
      <c r="E115" s="12" t="s">
        <v>15</v>
      </c>
      <c r="F115" s="14" t="s">
        <v>29</v>
      </c>
      <c r="G115" s="12" t="s">
        <v>128</v>
      </c>
      <c r="H115" s="13">
        <v>60</v>
      </c>
      <c r="I115" s="13">
        <v>19</v>
      </c>
      <c r="J115" s="13">
        <v>67</v>
      </c>
      <c r="K115" s="13">
        <v>331</v>
      </c>
      <c r="L115" s="13">
        <v>10</v>
      </c>
      <c r="M115" s="13">
        <v>11</v>
      </c>
    </row>
    <row r="116" spans="2:13" x14ac:dyDescent="0.25">
      <c r="B116" s="18">
        <v>1441</v>
      </c>
      <c r="C116" s="14" t="s">
        <v>88</v>
      </c>
      <c r="D116" s="14" t="str">
        <f>VLOOKUP(B116,'Vagas Novas e Inscritos - SISU'!$B$5:$C$98,2,0)</f>
        <v>Umuarama</v>
      </c>
      <c r="E116" s="12" t="s">
        <v>15</v>
      </c>
      <c r="F116" s="14" t="s">
        <v>29</v>
      </c>
      <c r="G116" s="12" t="s">
        <v>128</v>
      </c>
      <c r="H116" s="13">
        <v>80</v>
      </c>
      <c r="I116" s="13">
        <v>11</v>
      </c>
      <c r="J116" s="13">
        <v>92</v>
      </c>
      <c r="K116" s="13">
        <v>466</v>
      </c>
      <c r="L116" s="13">
        <v>42</v>
      </c>
      <c r="M116" s="13">
        <v>5</v>
      </c>
    </row>
    <row r="117" spans="2:13" x14ac:dyDescent="0.25">
      <c r="B117" s="18">
        <v>1435</v>
      </c>
      <c r="C117" s="14" t="s">
        <v>89</v>
      </c>
      <c r="D117" s="14" t="str">
        <f>VLOOKUP(B117,'Vagas Novas e Inscritos - SISU'!$B$5:$C$98,2,0)</f>
        <v>Santa Mônica</v>
      </c>
      <c r="E117" s="12" t="s">
        <v>15</v>
      </c>
      <c r="F117" s="14" t="s">
        <v>32</v>
      </c>
      <c r="G117" s="12" t="s">
        <v>127</v>
      </c>
      <c r="H117" s="13">
        <v>40</v>
      </c>
      <c r="I117" s="13">
        <v>9</v>
      </c>
      <c r="J117" s="13">
        <v>48</v>
      </c>
      <c r="K117" s="13">
        <v>149</v>
      </c>
      <c r="L117" s="13">
        <v>0</v>
      </c>
      <c r="M117" s="13">
        <v>5</v>
      </c>
    </row>
    <row r="118" spans="2:13" x14ac:dyDescent="0.25">
      <c r="B118" s="18">
        <v>1435</v>
      </c>
      <c r="C118" s="14" t="s">
        <v>89</v>
      </c>
      <c r="D118" s="14" t="str">
        <f>VLOOKUP(B118,'Vagas Novas e Inscritos - SISU'!$B$5:$C$98,2,0)</f>
        <v>Santa Mônica</v>
      </c>
      <c r="E118" s="12" t="s">
        <v>15</v>
      </c>
      <c r="F118" s="14" t="s">
        <v>32</v>
      </c>
      <c r="G118" s="12" t="s">
        <v>129</v>
      </c>
      <c r="H118" s="13">
        <v>40</v>
      </c>
      <c r="I118" s="13">
        <v>9</v>
      </c>
      <c r="J118" s="13">
        <v>40</v>
      </c>
      <c r="K118" s="13">
        <v>139</v>
      </c>
      <c r="L118" s="13">
        <v>1</v>
      </c>
      <c r="M118" s="13">
        <v>2</v>
      </c>
    </row>
    <row r="119" spans="2:13" x14ac:dyDescent="0.25">
      <c r="B119" s="18">
        <v>103018</v>
      </c>
      <c r="C119" s="14" t="s">
        <v>89</v>
      </c>
      <c r="D119" s="14" t="str">
        <f>VLOOKUP(B119,'Vagas Novas e Inscritos - SISU'!$B$5:$C$98,2,0)</f>
        <v>Pontal</v>
      </c>
      <c r="E119" s="12" t="s">
        <v>15</v>
      </c>
      <c r="F119" s="14" t="s">
        <v>32</v>
      </c>
      <c r="G119" s="12" t="s">
        <v>128</v>
      </c>
      <c r="H119" s="13">
        <v>35</v>
      </c>
      <c r="I119" s="13">
        <v>13</v>
      </c>
      <c r="J119" s="13">
        <v>14</v>
      </c>
      <c r="K119" s="13">
        <v>63</v>
      </c>
      <c r="L119" s="13">
        <v>1</v>
      </c>
      <c r="M119" s="13">
        <v>5</v>
      </c>
    </row>
    <row r="120" spans="2:13" x14ac:dyDescent="0.25">
      <c r="B120" s="18">
        <v>103018</v>
      </c>
      <c r="C120" s="14" t="s">
        <v>89</v>
      </c>
      <c r="D120" s="14" t="str">
        <f>VLOOKUP(B120,'Vagas Novas e Inscritos - SISU'!$B$5:$C$98,2,0)</f>
        <v>Pontal</v>
      </c>
      <c r="E120" s="12" t="s">
        <v>15</v>
      </c>
      <c r="F120" s="14" t="s">
        <v>32</v>
      </c>
      <c r="G120" s="12" t="s">
        <v>129</v>
      </c>
      <c r="H120" s="13">
        <v>40</v>
      </c>
      <c r="I120" s="13">
        <v>7</v>
      </c>
      <c r="J120" s="13">
        <v>38</v>
      </c>
      <c r="K120" s="13">
        <v>138</v>
      </c>
      <c r="L120" s="13">
        <v>15</v>
      </c>
      <c r="M120" s="13">
        <v>4</v>
      </c>
    </row>
    <row r="121" spans="2:13" x14ac:dyDescent="0.25">
      <c r="B121" s="18">
        <v>120893</v>
      </c>
      <c r="C121" s="14" t="s">
        <v>89</v>
      </c>
      <c r="D121" s="15" t="s">
        <v>31</v>
      </c>
      <c r="E121" s="12" t="s">
        <v>5</v>
      </c>
      <c r="F121" s="14" t="s">
        <v>32</v>
      </c>
      <c r="G121" s="12" t="s">
        <v>5</v>
      </c>
      <c r="H121" s="13">
        <v>0</v>
      </c>
      <c r="I121" s="13">
        <v>0</v>
      </c>
      <c r="J121" s="13">
        <v>0</v>
      </c>
      <c r="K121" s="13">
        <v>142</v>
      </c>
      <c r="L121" s="13">
        <v>20</v>
      </c>
      <c r="M121" s="13">
        <v>4</v>
      </c>
    </row>
    <row r="122" spans="2:13" x14ac:dyDescent="0.25">
      <c r="B122" s="18">
        <v>68123</v>
      </c>
      <c r="C122" s="14" t="s">
        <v>90</v>
      </c>
      <c r="D122" s="14" t="str">
        <f>VLOOKUP(B122,'Vagas Novas e Inscritos - SISU'!$B$5:$C$98,2,0)</f>
        <v>Umuarama</v>
      </c>
      <c r="E122" s="12" t="s">
        <v>15</v>
      </c>
      <c r="F122" s="14" t="s">
        <v>29</v>
      </c>
      <c r="G122" s="12" t="s">
        <v>128</v>
      </c>
      <c r="H122" s="13">
        <v>80</v>
      </c>
      <c r="I122" s="13">
        <v>11</v>
      </c>
      <c r="J122" s="13">
        <v>95</v>
      </c>
      <c r="K122" s="13">
        <v>476</v>
      </c>
      <c r="L122" s="13">
        <v>26</v>
      </c>
      <c r="M122" s="13">
        <v>5</v>
      </c>
    </row>
    <row r="123" spans="2:13" x14ac:dyDescent="0.25">
      <c r="B123" s="18">
        <v>1429</v>
      </c>
      <c r="C123" s="14" t="s">
        <v>91</v>
      </c>
      <c r="D123" s="14" t="str">
        <f>VLOOKUP(B123,'Vagas Novas e Inscritos - SISU'!$B$5:$C$98,2,0)</f>
        <v>Santa Mônica</v>
      </c>
      <c r="E123" s="12" t="s">
        <v>15</v>
      </c>
      <c r="F123" s="14" t="s">
        <v>32</v>
      </c>
      <c r="G123" s="12" t="s">
        <v>129</v>
      </c>
      <c r="H123" s="13">
        <v>30</v>
      </c>
      <c r="I123" s="13">
        <v>18</v>
      </c>
      <c r="J123" s="13">
        <v>24</v>
      </c>
      <c r="K123" s="13">
        <v>100</v>
      </c>
      <c r="L123" s="13">
        <v>0</v>
      </c>
      <c r="M123" s="13">
        <v>8</v>
      </c>
    </row>
    <row r="124" spans="2:13" x14ac:dyDescent="0.25">
      <c r="B124" s="18">
        <v>103027</v>
      </c>
      <c r="C124" s="14" t="s">
        <v>91</v>
      </c>
      <c r="D124" s="14" t="str">
        <f>VLOOKUP(B124,'Vagas Novas e Inscritos - SISU'!$B$5:$C$98,2,0)</f>
        <v>Pontal</v>
      </c>
      <c r="E124" s="12" t="s">
        <v>15</v>
      </c>
      <c r="F124" s="14" t="s">
        <v>32</v>
      </c>
      <c r="G124" s="12" t="s">
        <v>129</v>
      </c>
      <c r="H124" s="13">
        <v>40</v>
      </c>
      <c r="I124" s="13">
        <v>28</v>
      </c>
      <c r="J124" s="13">
        <v>13</v>
      </c>
      <c r="K124" s="13">
        <v>59</v>
      </c>
      <c r="L124" s="13">
        <v>5</v>
      </c>
      <c r="M124" s="13">
        <v>5</v>
      </c>
    </row>
    <row r="125" spans="2:13" x14ac:dyDescent="0.25">
      <c r="B125" s="18">
        <v>111386</v>
      </c>
      <c r="C125" s="14" t="s">
        <v>91</v>
      </c>
      <c r="D125" s="14" t="str">
        <f>VLOOKUP(B125,'Vagas Novas e Inscritos - SISU'!$B$5:$C$98,2,0)</f>
        <v>Pontal</v>
      </c>
      <c r="E125" s="12" t="s">
        <v>15</v>
      </c>
      <c r="F125" s="14" t="s">
        <v>29</v>
      </c>
      <c r="G125" s="12" t="s">
        <v>128</v>
      </c>
      <c r="H125" s="13">
        <v>20</v>
      </c>
      <c r="I125" s="13">
        <v>16</v>
      </c>
      <c r="J125" s="13">
        <v>10</v>
      </c>
      <c r="K125" s="13">
        <v>36</v>
      </c>
      <c r="L125" s="13">
        <v>1</v>
      </c>
      <c r="M125" s="13">
        <v>3</v>
      </c>
    </row>
    <row r="126" spans="2:13" x14ac:dyDescent="0.25">
      <c r="B126" s="18">
        <v>106644</v>
      </c>
      <c r="C126" s="14" t="s">
        <v>92</v>
      </c>
      <c r="D126" s="14" t="str">
        <f>VLOOKUP(B126,'Vagas Novas e Inscritos - SISU'!$B$5:$C$98,2,0)</f>
        <v>Santa Mônica</v>
      </c>
      <c r="E126" s="12" t="s">
        <v>15</v>
      </c>
      <c r="F126" s="14" t="s">
        <v>29</v>
      </c>
      <c r="G126" s="12" t="s">
        <v>128</v>
      </c>
      <c r="H126" s="13">
        <v>40</v>
      </c>
      <c r="I126" s="13">
        <v>19</v>
      </c>
      <c r="J126" s="13">
        <v>39</v>
      </c>
      <c r="K126" s="13">
        <v>148</v>
      </c>
      <c r="L126" s="13">
        <v>10</v>
      </c>
      <c r="M126" s="13">
        <v>8</v>
      </c>
    </row>
    <row r="127" spans="2:13" x14ac:dyDescent="0.25">
      <c r="B127" s="18">
        <v>115794</v>
      </c>
      <c r="C127" s="14" t="s">
        <v>93</v>
      </c>
      <c r="D127" s="14" t="str">
        <f>VLOOKUP(B127,'Vagas Novas e Inscritos - SISU'!$B$5:$C$98,2,0)</f>
        <v>Santa Mônica</v>
      </c>
      <c r="E127" s="12" t="s">
        <v>15</v>
      </c>
      <c r="F127" s="14" t="s">
        <v>29</v>
      </c>
      <c r="G127" s="12" t="s">
        <v>128</v>
      </c>
      <c r="H127" s="13">
        <v>80</v>
      </c>
      <c r="I127" s="13">
        <v>16</v>
      </c>
      <c r="J127" s="13">
        <v>86</v>
      </c>
      <c r="K127" s="13">
        <v>440</v>
      </c>
      <c r="L127" s="13">
        <v>27</v>
      </c>
      <c r="M127" s="13">
        <v>15</v>
      </c>
    </row>
    <row r="128" spans="2:13" x14ac:dyDescent="0.25">
      <c r="B128" s="18">
        <v>1114401</v>
      </c>
      <c r="C128" s="14" t="s">
        <v>94</v>
      </c>
      <c r="D128" s="14" t="str">
        <f>VLOOKUP(B128,'Vagas Novas e Inscritos - SISU'!$B$5:$C$98,2,0)</f>
        <v>Santa Mônica</v>
      </c>
      <c r="E128" s="12" t="s">
        <v>15</v>
      </c>
      <c r="F128" s="14" t="s">
        <v>29</v>
      </c>
      <c r="G128" s="12" t="s">
        <v>132</v>
      </c>
      <c r="H128" s="13">
        <v>20</v>
      </c>
      <c r="I128" s="13">
        <v>5</v>
      </c>
      <c r="J128" s="13">
        <v>18</v>
      </c>
      <c r="K128" s="13">
        <v>59</v>
      </c>
      <c r="L128" s="13">
        <v>1</v>
      </c>
      <c r="M128" s="13">
        <v>4</v>
      </c>
    </row>
    <row r="129" spans="2:13" x14ac:dyDescent="0.25">
      <c r="B129" s="18">
        <v>1109223</v>
      </c>
      <c r="C129" s="14" t="s">
        <v>95</v>
      </c>
      <c r="D129" s="14" t="str">
        <f>VLOOKUP(B129,'Vagas Novas e Inscritos - SISU'!$B$5:$C$98,2,0)</f>
        <v>Pontal</v>
      </c>
      <c r="E129" s="12" t="s">
        <v>15</v>
      </c>
      <c r="F129" s="14" t="s">
        <v>29</v>
      </c>
      <c r="G129" s="12" t="s">
        <v>127</v>
      </c>
      <c r="H129" s="13">
        <v>50</v>
      </c>
      <c r="I129" s="13">
        <v>34</v>
      </c>
      <c r="J129" s="13">
        <v>26</v>
      </c>
      <c r="K129" s="13">
        <v>109</v>
      </c>
      <c r="L129" s="13">
        <v>16</v>
      </c>
      <c r="M129" s="13">
        <v>14</v>
      </c>
    </row>
    <row r="130" spans="2:13" x14ac:dyDescent="0.25">
      <c r="B130" s="18">
        <v>115728</v>
      </c>
      <c r="C130" s="14" t="s">
        <v>96</v>
      </c>
      <c r="D130" s="14" t="str">
        <f>VLOOKUP(B130,'Vagas Novas e Inscritos - SISU'!$B$5:$C$98,2,0)</f>
        <v>Santa Mônica</v>
      </c>
      <c r="E130" s="12" t="s">
        <v>15</v>
      </c>
      <c r="F130" s="14" t="s">
        <v>29</v>
      </c>
      <c r="G130" s="12" t="s">
        <v>129</v>
      </c>
      <c r="H130" s="13">
        <v>120</v>
      </c>
      <c r="I130" s="13">
        <v>30</v>
      </c>
      <c r="J130" s="13">
        <v>145</v>
      </c>
      <c r="K130" s="13">
        <v>619</v>
      </c>
      <c r="L130" s="13">
        <v>15</v>
      </c>
      <c r="M130" s="13">
        <v>15</v>
      </c>
    </row>
    <row r="131" spans="2:13" x14ac:dyDescent="0.25">
      <c r="B131" s="18">
        <v>1137717</v>
      </c>
      <c r="C131" s="14" t="s">
        <v>96</v>
      </c>
      <c r="D131" s="14" t="str">
        <f>VLOOKUP(B131,'Vagas Novas e Inscritos - SISU'!$B$5:$C$98,2,0)</f>
        <v>Monte Carmelo</v>
      </c>
      <c r="E131" s="12" t="s">
        <v>15</v>
      </c>
      <c r="F131" s="14" t="s">
        <v>29</v>
      </c>
      <c r="G131" s="12" t="s">
        <v>128</v>
      </c>
      <c r="H131" s="13">
        <v>70</v>
      </c>
      <c r="I131" s="13">
        <v>32</v>
      </c>
      <c r="J131" s="13">
        <v>68</v>
      </c>
      <c r="K131" s="13">
        <v>197</v>
      </c>
      <c r="L131" s="13">
        <v>3</v>
      </c>
      <c r="M131" s="13">
        <v>9</v>
      </c>
    </row>
    <row r="132" spans="2:13" x14ac:dyDescent="0.25">
      <c r="B132" s="18">
        <v>100961</v>
      </c>
      <c r="C132" s="14" t="s">
        <v>97</v>
      </c>
      <c r="D132" s="14" t="s">
        <v>102</v>
      </c>
      <c r="E132" s="12" t="s">
        <v>15</v>
      </c>
      <c r="F132" s="14" t="s">
        <v>32</v>
      </c>
      <c r="G132" s="12" t="s">
        <v>128</v>
      </c>
      <c r="H132" s="13">
        <v>0</v>
      </c>
      <c r="I132" s="13">
        <v>0</v>
      </c>
      <c r="J132" s="13">
        <v>0</v>
      </c>
      <c r="K132" s="13">
        <v>16</v>
      </c>
      <c r="L132" s="13">
        <v>11</v>
      </c>
      <c r="M132" s="13">
        <v>0</v>
      </c>
    </row>
    <row r="133" spans="2:13" x14ac:dyDescent="0.25">
      <c r="B133" s="18">
        <v>100961</v>
      </c>
      <c r="C133" s="14" t="s">
        <v>97</v>
      </c>
      <c r="D133" s="14" t="s">
        <v>102</v>
      </c>
      <c r="E133" s="12" t="s">
        <v>15</v>
      </c>
      <c r="F133" s="14" t="s">
        <v>32</v>
      </c>
      <c r="G133" s="12" t="s">
        <v>129</v>
      </c>
      <c r="H133" s="13">
        <v>0</v>
      </c>
      <c r="I133" s="13">
        <v>0</v>
      </c>
      <c r="J133" s="13">
        <v>0</v>
      </c>
      <c r="K133" s="13">
        <v>3</v>
      </c>
      <c r="L133" s="13">
        <v>1</v>
      </c>
      <c r="M133" s="13">
        <v>0</v>
      </c>
    </row>
    <row r="134" spans="2:13" x14ac:dyDescent="0.25">
      <c r="B134" s="18">
        <v>400961</v>
      </c>
      <c r="C134" s="14" t="s">
        <v>97</v>
      </c>
      <c r="D134" s="14" t="s">
        <v>102</v>
      </c>
      <c r="E134" s="12" t="s">
        <v>15</v>
      </c>
      <c r="F134" s="14" t="s">
        <v>29</v>
      </c>
      <c r="G134" s="12" t="s">
        <v>128</v>
      </c>
      <c r="H134" s="13">
        <v>0</v>
      </c>
      <c r="I134" s="13">
        <v>0</v>
      </c>
      <c r="J134" s="13">
        <v>0</v>
      </c>
      <c r="K134" s="13">
        <v>2</v>
      </c>
      <c r="L134" s="13">
        <v>0</v>
      </c>
      <c r="M134" s="13">
        <v>0</v>
      </c>
    </row>
    <row r="135" spans="2:13" x14ac:dyDescent="0.25">
      <c r="B135" s="18">
        <v>1114402</v>
      </c>
      <c r="C135" s="14" t="s">
        <v>98</v>
      </c>
      <c r="D135" s="14" t="str">
        <f>VLOOKUP(B135,'Vagas Novas e Inscritos - SISU'!$B$5:$C$98,2,0)</f>
        <v>Santa Mônica</v>
      </c>
      <c r="E135" s="12" t="s">
        <v>15</v>
      </c>
      <c r="F135" s="14" t="s">
        <v>29</v>
      </c>
      <c r="G135" s="12" t="s">
        <v>129</v>
      </c>
      <c r="H135" s="13">
        <v>20</v>
      </c>
      <c r="I135" s="13">
        <v>7</v>
      </c>
      <c r="J135" s="13">
        <v>22</v>
      </c>
      <c r="K135" s="13">
        <v>74</v>
      </c>
      <c r="L135" s="13">
        <v>9</v>
      </c>
      <c r="M135" s="13">
        <v>7</v>
      </c>
    </row>
    <row r="136" spans="2:13" x14ac:dyDescent="0.25">
      <c r="B136" s="18">
        <v>1107143</v>
      </c>
      <c r="C136" s="14" t="s">
        <v>99</v>
      </c>
      <c r="D136" s="14" t="str">
        <f>VLOOKUP(B136,'Vagas Novas e Inscritos - SISU'!$B$5:$C$98,2,0)</f>
        <v>Glória</v>
      </c>
      <c r="E136" s="12" t="s">
        <v>15</v>
      </c>
      <c r="F136" s="14" t="s">
        <v>29</v>
      </c>
      <c r="G136" s="12" t="s">
        <v>128</v>
      </c>
      <c r="H136" s="13">
        <v>80</v>
      </c>
      <c r="I136" s="13">
        <v>30</v>
      </c>
      <c r="J136" s="13">
        <v>66</v>
      </c>
      <c r="K136" s="13">
        <v>357</v>
      </c>
      <c r="L136" s="13">
        <v>29</v>
      </c>
      <c r="M136" s="13">
        <v>10</v>
      </c>
    </row>
    <row r="137" spans="2:13" x14ac:dyDescent="0.25">
      <c r="B137" s="39" t="s">
        <v>133</v>
      </c>
      <c r="C137" s="39"/>
      <c r="D137" s="39"/>
      <c r="E137" s="39"/>
      <c r="F137" s="39"/>
      <c r="G137" s="39"/>
      <c r="H137" s="17">
        <v>4868</v>
      </c>
      <c r="I137" s="17">
        <v>1975</v>
      </c>
      <c r="J137" s="17">
        <v>4530</v>
      </c>
      <c r="K137" s="17">
        <v>20285</v>
      </c>
      <c r="L137" s="17">
        <v>1288</v>
      </c>
      <c r="M137" s="29">
        <v>834</v>
      </c>
    </row>
    <row r="138" spans="2:13" x14ac:dyDescent="0.25"/>
    <row r="139" spans="2:13" x14ac:dyDescent="0.25"/>
    <row r="140" spans="2:13" x14ac:dyDescent="0.25"/>
    <row r="141" spans="2:13" x14ac:dyDescent="0.25"/>
  </sheetData>
  <sortState xmlns:xlrd2="http://schemas.microsoft.com/office/spreadsheetml/2017/richdata2" ref="B4:M136">
    <sortCondition ref="C4:C136"/>
  </sortState>
  <mergeCells count="2">
    <mergeCell ref="B137:G137"/>
    <mergeCell ref="B1:M1"/>
  </mergeCells>
  <hyperlinks>
    <hyperlink ref="A1" location="Menu!A1" display="Menu" xr:uid="{901E2756-3701-4F79-8D49-40313833D02B}"/>
  </hyperlink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6D145-FB0C-429E-A857-D4565E9131F3}">
  <dimension ref="A1:P139"/>
  <sheetViews>
    <sheetView showGridLines="0" workbookViewId="0"/>
  </sheetViews>
  <sheetFormatPr defaultColWidth="0" defaultRowHeight="15" zeroHeight="1" x14ac:dyDescent="0.25"/>
  <cols>
    <col min="1" max="1" width="9.140625" customWidth="1"/>
    <col min="2" max="2" width="13.5703125" style="8" bestFit="1" customWidth="1"/>
    <col min="3" max="3" width="44.5703125" style="4" customWidth="1"/>
    <col min="4" max="4" width="12.85546875" style="4" customWidth="1"/>
    <col min="5" max="5" width="10.85546875" style="4" bestFit="1" customWidth="1"/>
    <col min="6" max="6" width="14" style="4" bestFit="1" customWidth="1"/>
    <col min="7" max="7" width="9.140625" style="4" customWidth="1"/>
    <col min="8" max="8" width="22.7109375" style="4" bestFit="1" customWidth="1"/>
    <col min="9" max="9" width="20.42578125" style="4" bestFit="1" customWidth="1"/>
    <col min="10" max="10" width="9.140625" style="4" customWidth="1"/>
    <col min="11" max="11" width="14" style="4" bestFit="1" customWidth="1"/>
    <col min="12" max="12" width="9.140625" style="4" customWidth="1"/>
    <col min="13" max="13" width="22.7109375" style="4" bestFit="1" customWidth="1"/>
    <col min="14" max="14" width="20.42578125" style="4" bestFit="1" customWidth="1"/>
    <col min="15" max="15" width="9.140625" style="4" customWidth="1"/>
    <col min="16" max="16" width="9.140625" customWidth="1"/>
    <col min="17" max="16384" width="9.140625" hidden="1"/>
  </cols>
  <sheetData>
    <row r="1" spans="1:15" x14ac:dyDescent="0.25">
      <c r="A1" s="32" t="s">
        <v>209</v>
      </c>
      <c r="B1" s="44" t="s">
        <v>215</v>
      </c>
      <c r="C1" s="44"/>
      <c r="D1" s="44"/>
      <c r="E1" s="44"/>
      <c r="F1" s="44"/>
      <c r="G1" s="44"/>
      <c r="H1" s="44"/>
      <c r="I1" s="44"/>
      <c r="J1" s="44"/>
      <c r="K1" s="44"/>
      <c r="L1" s="44"/>
      <c r="M1" s="44"/>
      <c r="N1" s="44"/>
      <c r="O1" s="44"/>
    </row>
    <row r="2" spans="1:15" x14ac:dyDescent="0.25"/>
    <row r="3" spans="1:15" x14ac:dyDescent="0.25">
      <c r="F3" s="58" t="s">
        <v>11</v>
      </c>
      <c r="G3" s="59"/>
      <c r="H3" s="59"/>
      <c r="I3" s="59"/>
      <c r="J3" s="59"/>
      <c r="K3" s="55" t="s">
        <v>12</v>
      </c>
      <c r="L3" s="56"/>
      <c r="M3" s="56"/>
      <c r="N3" s="56"/>
      <c r="O3" s="57"/>
    </row>
    <row r="4" spans="1:15" x14ac:dyDescent="0.25">
      <c r="B4" s="33" t="s">
        <v>111</v>
      </c>
      <c r="C4" s="34" t="s">
        <v>112</v>
      </c>
      <c r="D4" s="33" t="s">
        <v>19</v>
      </c>
      <c r="E4" s="35" t="s">
        <v>113</v>
      </c>
      <c r="F4" s="33" t="s">
        <v>210</v>
      </c>
      <c r="G4" s="33" t="s">
        <v>211</v>
      </c>
      <c r="H4" s="33" t="s">
        <v>212</v>
      </c>
      <c r="I4" s="33" t="s">
        <v>213</v>
      </c>
      <c r="J4" s="33" t="s">
        <v>214</v>
      </c>
      <c r="K4" s="33" t="s">
        <v>210</v>
      </c>
      <c r="L4" s="33" t="s">
        <v>211</v>
      </c>
      <c r="M4" s="33" t="s">
        <v>212</v>
      </c>
      <c r="N4" s="33" t="s">
        <v>213</v>
      </c>
      <c r="O4" s="33" t="s">
        <v>214</v>
      </c>
    </row>
    <row r="5" spans="1:15" x14ac:dyDescent="0.25">
      <c r="B5" s="36">
        <v>5000699</v>
      </c>
      <c r="C5" s="11" t="s">
        <v>186</v>
      </c>
      <c r="D5" s="37" t="s">
        <v>182</v>
      </c>
      <c r="E5" s="38" t="s">
        <v>128</v>
      </c>
      <c r="F5" s="13">
        <v>19</v>
      </c>
      <c r="G5" s="13">
        <v>10</v>
      </c>
      <c r="H5" s="13">
        <v>0</v>
      </c>
      <c r="I5" s="13">
        <v>10</v>
      </c>
      <c r="J5" s="13">
        <v>0</v>
      </c>
      <c r="K5" s="13">
        <v>70</v>
      </c>
      <c r="L5" s="13">
        <v>35</v>
      </c>
      <c r="M5" s="13">
        <v>1</v>
      </c>
      <c r="N5" s="13">
        <v>38</v>
      </c>
      <c r="O5" s="13">
        <v>0</v>
      </c>
    </row>
    <row r="6" spans="1:15" x14ac:dyDescent="0.25">
      <c r="B6" s="36">
        <f>B5</f>
        <v>5000699</v>
      </c>
      <c r="C6" s="11" t="s">
        <v>186</v>
      </c>
      <c r="D6" s="37" t="str">
        <f>D5</f>
        <v>ABI</v>
      </c>
      <c r="E6" s="38" t="s">
        <v>129</v>
      </c>
      <c r="F6" s="13">
        <v>13</v>
      </c>
      <c r="G6" s="13">
        <v>6</v>
      </c>
      <c r="H6" s="13">
        <v>0</v>
      </c>
      <c r="I6" s="13">
        <v>3</v>
      </c>
      <c r="J6" s="13">
        <v>0</v>
      </c>
      <c r="K6" s="13">
        <v>72</v>
      </c>
      <c r="L6" s="13">
        <v>28</v>
      </c>
      <c r="M6" s="13">
        <v>0</v>
      </c>
      <c r="N6" s="13">
        <v>28</v>
      </c>
      <c r="O6" s="13">
        <v>0</v>
      </c>
    </row>
    <row r="7" spans="1:15" x14ac:dyDescent="0.25">
      <c r="B7" s="36">
        <v>5000701</v>
      </c>
      <c r="C7" s="11" t="s">
        <v>187</v>
      </c>
      <c r="D7" s="37" t="s">
        <v>182</v>
      </c>
      <c r="E7" s="38" t="s">
        <v>127</v>
      </c>
      <c r="F7" s="13">
        <v>14</v>
      </c>
      <c r="G7" s="13">
        <v>4</v>
      </c>
      <c r="H7" s="13">
        <v>0</v>
      </c>
      <c r="I7" s="13">
        <v>6</v>
      </c>
      <c r="J7" s="13">
        <v>0</v>
      </c>
      <c r="K7" s="13">
        <v>65</v>
      </c>
      <c r="L7" s="13">
        <v>30</v>
      </c>
      <c r="M7" s="13">
        <v>0</v>
      </c>
      <c r="N7" s="13">
        <v>33</v>
      </c>
      <c r="O7" s="13">
        <v>0</v>
      </c>
    </row>
    <row r="8" spans="1:15" x14ac:dyDescent="0.25">
      <c r="B8" s="36">
        <v>5000703</v>
      </c>
      <c r="C8" s="11" t="s">
        <v>188</v>
      </c>
      <c r="D8" s="37" t="s">
        <v>182</v>
      </c>
      <c r="E8" s="38" t="s">
        <v>128</v>
      </c>
      <c r="F8" s="13">
        <v>41</v>
      </c>
      <c r="G8" s="13">
        <v>20</v>
      </c>
      <c r="H8" s="13">
        <v>1</v>
      </c>
      <c r="I8" s="13">
        <v>21</v>
      </c>
      <c r="J8" s="13">
        <v>0</v>
      </c>
      <c r="K8" s="13">
        <v>219</v>
      </c>
      <c r="L8" s="13">
        <v>118</v>
      </c>
      <c r="M8" s="13">
        <v>2</v>
      </c>
      <c r="N8" s="13">
        <v>104</v>
      </c>
      <c r="O8" s="13">
        <v>0</v>
      </c>
    </row>
    <row r="9" spans="1:15" x14ac:dyDescent="0.25">
      <c r="B9" s="36">
        <v>5000704</v>
      </c>
      <c r="C9" s="11" t="s">
        <v>189</v>
      </c>
      <c r="D9" s="37" t="s">
        <v>182</v>
      </c>
      <c r="E9" s="38" t="s">
        <v>127</v>
      </c>
      <c r="F9" s="13">
        <v>6</v>
      </c>
      <c r="G9" s="13">
        <v>2</v>
      </c>
      <c r="H9" s="13">
        <v>0</v>
      </c>
      <c r="I9" s="13">
        <v>1</v>
      </c>
      <c r="J9" s="13">
        <v>0</v>
      </c>
      <c r="K9" s="13">
        <v>30</v>
      </c>
      <c r="L9" s="13">
        <v>16</v>
      </c>
      <c r="M9" s="13">
        <v>0</v>
      </c>
      <c r="N9" s="13">
        <v>14</v>
      </c>
      <c r="O9" s="13">
        <v>0</v>
      </c>
    </row>
    <row r="10" spans="1:15" x14ac:dyDescent="0.25">
      <c r="B10" s="36">
        <f>B9</f>
        <v>5000704</v>
      </c>
      <c r="C10" s="11" t="s">
        <v>189</v>
      </c>
      <c r="D10" s="37" t="str">
        <f>D9</f>
        <v>ABI</v>
      </c>
      <c r="E10" s="38" t="s">
        <v>129</v>
      </c>
      <c r="F10" s="13">
        <v>15</v>
      </c>
      <c r="G10" s="13">
        <v>11</v>
      </c>
      <c r="H10" s="13">
        <v>1</v>
      </c>
      <c r="I10" s="13">
        <v>7</v>
      </c>
      <c r="J10" s="13">
        <v>0</v>
      </c>
      <c r="K10" s="13">
        <v>62</v>
      </c>
      <c r="L10" s="13">
        <v>36</v>
      </c>
      <c r="M10" s="13">
        <v>1</v>
      </c>
      <c r="N10" s="13">
        <v>32</v>
      </c>
      <c r="O10" s="13">
        <v>0</v>
      </c>
    </row>
    <row r="11" spans="1:15" x14ac:dyDescent="0.25">
      <c r="B11" s="36">
        <v>5000705</v>
      </c>
      <c r="C11" s="11" t="s">
        <v>190</v>
      </c>
      <c r="D11" s="37" t="s">
        <v>182</v>
      </c>
      <c r="E11" s="38" t="s">
        <v>127</v>
      </c>
      <c r="F11" s="13">
        <v>12</v>
      </c>
      <c r="G11" s="13">
        <v>2</v>
      </c>
      <c r="H11" s="13">
        <v>1</v>
      </c>
      <c r="I11" s="13">
        <v>5</v>
      </c>
      <c r="J11" s="13">
        <v>0</v>
      </c>
      <c r="K11" s="13">
        <v>52</v>
      </c>
      <c r="L11" s="13">
        <v>23</v>
      </c>
      <c r="M11" s="13">
        <v>2</v>
      </c>
      <c r="N11" s="13">
        <v>25</v>
      </c>
      <c r="O11" s="13">
        <v>0</v>
      </c>
    </row>
    <row r="12" spans="1:15" x14ac:dyDescent="0.25">
      <c r="B12" s="36">
        <f>B11</f>
        <v>5000705</v>
      </c>
      <c r="C12" s="11" t="s">
        <v>190</v>
      </c>
      <c r="D12" s="37" t="str">
        <f>D11</f>
        <v>ABI</v>
      </c>
      <c r="E12" s="38" t="s">
        <v>129</v>
      </c>
      <c r="F12" s="13">
        <v>15</v>
      </c>
      <c r="G12" s="13">
        <v>6</v>
      </c>
      <c r="H12" s="13">
        <v>0</v>
      </c>
      <c r="I12" s="13">
        <v>6</v>
      </c>
      <c r="J12" s="13">
        <v>0</v>
      </c>
      <c r="K12" s="13">
        <v>55</v>
      </c>
      <c r="L12" s="13">
        <v>26</v>
      </c>
      <c r="M12" s="13">
        <v>0</v>
      </c>
      <c r="N12" s="13">
        <v>29</v>
      </c>
      <c r="O12" s="13">
        <v>1</v>
      </c>
    </row>
    <row r="13" spans="1:15" x14ac:dyDescent="0.25">
      <c r="B13" s="36">
        <v>5000707</v>
      </c>
      <c r="C13" s="11" t="s">
        <v>190</v>
      </c>
      <c r="D13" s="37" t="s">
        <v>182</v>
      </c>
      <c r="E13" s="38" t="s">
        <v>127</v>
      </c>
      <c r="F13" s="13">
        <v>1</v>
      </c>
      <c r="G13" s="13">
        <v>0</v>
      </c>
      <c r="H13" s="13">
        <v>0</v>
      </c>
      <c r="I13" s="13">
        <v>0</v>
      </c>
      <c r="J13" s="13">
        <v>0</v>
      </c>
      <c r="K13" s="13">
        <v>23</v>
      </c>
      <c r="L13" s="13">
        <v>13</v>
      </c>
      <c r="M13" s="13">
        <v>0</v>
      </c>
      <c r="N13" s="13">
        <v>14</v>
      </c>
      <c r="O13" s="13">
        <v>0</v>
      </c>
    </row>
    <row r="14" spans="1:15" x14ac:dyDescent="0.25">
      <c r="B14" s="36">
        <f>B13</f>
        <v>5000707</v>
      </c>
      <c r="C14" s="11" t="s">
        <v>190</v>
      </c>
      <c r="D14" s="37" t="str">
        <f>D13</f>
        <v>ABI</v>
      </c>
      <c r="E14" s="38" t="s">
        <v>129</v>
      </c>
      <c r="F14" s="13">
        <v>2</v>
      </c>
      <c r="G14" s="13">
        <v>1</v>
      </c>
      <c r="H14" s="13">
        <v>0</v>
      </c>
      <c r="I14" s="13">
        <v>0</v>
      </c>
      <c r="J14" s="13">
        <v>0</v>
      </c>
      <c r="K14" s="13">
        <v>34</v>
      </c>
      <c r="L14" s="13">
        <v>19</v>
      </c>
      <c r="M14" s="13">
        <v>0</v>
      </c>
      <c r="N14" s="13">
        <v>15</v>
      </c>
      <c r="O14" s="13">
        <v>0</v>
      </c>
    </row>
    <row r="15" spans="1:15" x14ac:dyDescent="0.25">
      <c r="B15" s="36">
        <v>5000708</v>
      </c>
      <c r="C15" s="11" t="s">
        <v>191</v>
      </c>
      <c r="D15" s="37" t="s">
        <v>182</v>
      </c>
      <c r="E15" s="38" t="s">
        <v>127</v>
      </c>
      <c r="F15" s="13">
        <v>30</v>
      </c>
      <c r="G15" s="13">
        <v>11</v>
      </c>
      <c r="H15" s="13">
        <v>0</v>
      </c>
      <c r="I15" s="13">
        <v>13</v>
      </c>
      <c r="J15" s="13">
        <v>0</v>
      </c>
      <c r="K15" s="13">
        <v>102</v>
      </c>
      <c r="L15" s="13">
        <v>52</v>
      </c>
      <c r="M15" s="13">
        <v>3</v>
      </c>
      <c r="N15" s="13">
        <v>45</v>
      </c>
      <c r="O15" s="13">
        <v>0</v>
      </c>
    </row>
    <row r="16" spans="1:15" x14ac:dyDescent="0.25">
      <c r="B16" s="36">
        <f>B15</f>
        <v>5000708</v>
      </c>
      <c r="C16" s="11" t="s">
        <v>191</v>
      </c>
      <c r="D16" s="37" t="str">
        <f>D15</f>
        <v>ABI</v>
      </c>
      <c r="E16" s="38" t="s">
        <v>129</v>
      </c>
      <c r="F16" s="13">
        <v>2</v>
      </c>
      <c r="G16" s="13">
        <v>1</v>
      </c>
      <c r="H16" s="13">
        <v>0</v>
      </c>
      <c r="I16" s="13">
        <v>0</v>
      </c>
      <c r="J16" s="13">
        <v>0</v>
      </c>
      <c r="K16" s="13">
        <v>28</v>
      </c>
      <c r="L16" s="13">
        <v>15</v>
      </c>
      <c r="M16" s="13">
        <v>2</v>
      </c>
      <c r="N16" s="13">
        <v>13</v>
      </c>
      <c r="O16" s="13">
        <v>0</v>
      </c>
    </row>
    <row r="17" spans="2:15" x14ac:dyDescent="0.25">
      <c r="B17" s="36">
        <v>5000709</v>
      </c>
      <c r="C17" s="11" t="s">
        <v>191</v>
      </c>
      <c r="D17" s="37" t="s">
        <v>182</v>
      </c>
      <c r="E17" s="38" t="s">
        <v>129</v>
      </c>
      <c r="F17" s="13">
        <v>4</v>
      </c>
      <c r="G17" s="13">
        <v>2</v>
      </c>
      <c r="H17" s="13">
        <v>0</v>
      </c>
      <c r="I17" s="13">
        <v>2</v>
      </c>
      <c r="J17" s="13">
        <v>0</v>
      </c>
      <c r="K17" s="13">
        <v>21</v>
      </c>
      <c r="L17" s="13">
        <v>10</v>
      </c>
      <c r="M17" s="13">
        <v>0</v>
      </c>
      <c r="N17" s="13">
        <v>8</v>
      </c>
      <c r="O17" s="13">
        <v>0</v>
      </c>
    </row>
    <row r="18" spans="2:15" x14ac:dyDescent="0.25">
      <c r="B18" s="36">
        <v>5000710</v>
      </c>
      <c r="C18" s="11" t="s">
        <v>192</v>
      </c>
      <c r="D18" s="37" t="s">
        <v>182</v>
      </c>
      <c r="E18" s="38" t="s">
        <v>128</v>
      </c>
      <c r="F18" s="13">
        <v>7</v>
      </c>
      <c r="G18" s="13">
        <v>2</v>
      </c>
      <c r="H18" s="13">
        <v>0</v>
      </c>
      <c r="I18" s="13">
        <v>5</v>
      </c>
      <c r="J18" s="13">
        <v>0</v>
      </c>
      <c r="K18" s="13">
        <v>37</v>
      </c>
      <c r="L18" s="13">
        <v>9</v>
      </c>
      <c r="M18" s="13">
        <v>0</v>
      </c>
      <c r="N18" s="13">
        <v>21</v>
      </c>
      <c r="O18" s="13">
        <v>0</v>
      </c>
    </row>
    <row r="19" spans="2:15" x14ac:dyDescent="0.25">
      <c r="B19" s="36">
        <v>5000712</v>
      </c>
      <c r="C19" s="11" t="s">
        <v>193</v>
      </c>
      <c r="D19" s="37" t="s">
        <v>182</v>
      </c>
      <c r="E19" s="38" t="s">
        <v>128</v>
      </c>
      <c r="F19" s="13">
        <v>4</v>
      </c>
      <c r="G19" s="13">
        <v>3</v>
      </c>
      <c r="H19" s="13">
        <v>0</v>
      </c>
      <c r="I19" s="13">
        <v>0</v>
      </c>
      <c r="J19" s="13">
        <v>0</v>
      </c>
      <c r="K19" s="13">
        <v>42</v>
      </c>
      <c r="L19" s="13">
        <v>25</v>
      </c>
      <c r="M19" s="13">
        <v>0</v>
      </c>
      <c r="N19" s="13">
        <v>10</v>
      </c>
      <c r="O19" s="13">
        <v>0</v>
      </c>
    </row>
    <row r="20" spans="2:15" x14ac:dyDescent="0.25">
      <c r="B20" s="36">
        <f>B19</f>
        <v>5000712</v>
      </c>
      <c r="C20" s="11" t="s">
        <v>193</v>
      </c>
      <c r="D20" s="37" t="str">
        <f>D19</f>
        <v>ABI</v>
      </c>
      <c r="E20" s="38" t="s">
        <v>127</v>
      </c>
      <c r="F20" s="13">
        <v>0</v>
      </c>
      <c r="G20" s="13">
        <v>0</v>
      </c>
      <c r="H20" s="13">
        <v>0</v>
      </c>
      <c r="I20" s="13">
        <v>0</v>
      </c>
      <c r="J20" s="13">
        <v>0</v>
      </c>
      <c r="K20" s="13">
        <v>0</v>
      </c>
      <c r="L20" s="13">
        <v>0</v>
      </c>
      <c r="M20" s="13">
        <v>0</v>
      </c>
      <c r="N20" s="13">
        <v>0</v>
      </c>
      <c r="O20" s="13">
        <v>0</v>
      </c>
    </row>
    <row r="21" spans="2:15" x14ac:dyDescent="0.25">
      <c r="B21" s="36">
        <v>5000711</v>
      </c>
      <c r="C21" s="11" t="s">
        <v>194</v>
      </c>
      <c r="D21" s="37" t="s">
        <v>182</v>
      </c>
      <c r="E21" s="38" t="s">
        <v>128</v>
      </c>
      <c r="F21" s="13">
        <v>9</v>
      </c>
      <c r="G21" s="13">
        <v>4</v>
      </c>
      <c r="H21" s="13">
        <v>0</v>
      </c>
      <c r="I21" s="13">
        <v>5</v>
      </c>
      <c r="J21" s="13">
        <v>0</v>
      </c>
      <c r="K21" s="13">
        <v>41</v>
      </c>
      <c r="L21" s="13">
        <v>13</v>
      </c>
      <c r="M21" s="13">
        <v>0</v>
      </c>
      <c r="N21" s="13">
        <v>19</v>
      </c>
      <c r="O21" s="13">
        <v>0</v>
      </c>
    </row>
    <row r="22" spans="2:15" x14ac:dyDescent="0.25">
      <c r="B22" s="36">
        <f>B21</f>
        <v>5000711</v>
      </c>
      <c r="C22" s="11" t="s">
        <v>194</v>
      </c>
      <c r="D22" s="37" t="str">
        <f>D21</f>
        <v>ABI</v>
      </c>
      <c r="E22" s="38" t="s">
        <v>129</v>
      </c>
      <c r="F22" s="13">
        <v>4</v>
      </c>
      <c r="G22" s="13">
        <v>0</v>
      </c>
      <c r="H22" s="13">
        <v>0</v>
      </c>
      <c r="I22" s="13">
        <v>1</v>
      </c>
      <c r="J22" s="13">
        <v>1</v>
      </c>
      <c r="K22" s="13">
        <v>29</v>
      </c>
      <c r="L22" s="13">
        <v>16</v>
      </c>
      <c r="M22" s="13">
        <v>2</v>
      </c>
      <c r="N22" s="13">
        <v>11</v>
      </c>
      <c r="O22" s="13">
        <v>1</v>
      </c>
    </row>
    <row r="23" spans="2:15" x14ac:dyDescent="0.25">
      <c r="B23" s="36">
        <v>103016</v>
      </c>
      <c r="C23" s="11" t="s">
        <v>35</v>
      </c>
      <c r="D23" s="37" t="s">
        <v>29</v>
      </c>
      <c r="E23" s="38" t="s">
        <v>127</v>
      </c>
      <c r="F23" s="13">
        <v>7</v>
      </c>
      <c r="G23" s="13">
        <v>2</v>
      </c>
      <c r="H23" s="13">
        <v>0</v>
      </c>
      <c r="I23" s="13">
        <v>5</v>
      </c>
      <c r="J23" s="13">
        <v>0</v>
      </c>
      <c r="K23" s="13">
        <v>33</v>
      </c>
      <c r="L23" s="13">
        <v>23</v>
      </c>
      <c r="M23" s="13">
        <v>1</v>
      </c>
      <c r="N23" s="13">
        <v>19</v>
      </c>
      <c r="O23" s="13">
        <v>0</v>
      </c>
    </row>
    <row r="24" spans="2:15" x14ac:dyDescent="0.25">
      <c r="B24" s="36">
        <v>115870</v>
      </c>
      <c r="C24" s="11" t="s">
        <v>35</v>
      </c>
      <c r="D24" s="37" t="s">
        <v>29</v>
      </c>
      <c r="E24" s="38" t="s">
        <v>128</v>
      </c>
      <c r="F24" s="13">
        <v>33</v>
      </c>
      <c r="G24" s="13">
        <v>8</v>
      </c>
      <c r="H24" s="13">
        <v>0</v>
      </c>
      <c r="I24" s="13">
        <v>13</v>
      </c>
      <c r="J24" s="13">
        <v>0</v>
      </c>
      <c r="K24" s="13">
        <v>140</v>
      </c>
      <c r="L24" s="13">
        <v>51</v>
      </c>
      <c r="M24" s="13">
        <v>1</v>
      </c>
      <c r="N24" s="13">
        <v>66</v>
      </c>
      <c r="O24" s="13">
        <v>0</v>
      </c>
    </row>
    <row r="25" spans="2:15" x14ac:dyDescent="0.25">
      <c r="B25" s="36">
        <f>B24</f>
        <v>115870</v>
      </c>
      <c r="C25" s="11" t="s">
        <v>35</v>
      </c>
      <c r="D25" s="37" t="str">
        <f>D24</f>
        <v>Bacharelado</v>
      </c>
      <c r="E25" s="38" t="s">
        <v>129</v>
      </c>
      <c r="F25" s="13">
        <v>39</v>
      </c>
      <c r="G25" s="13">
        <v>17</v>
      </c>
      <c r="H25" s="13">
        <v>1</v>
      </c>
      <c r="I25" s="13">
        <v>17</v>
      </c>
      <c r="J25" s="13">
        <v>0</v>
      </c>
      <c r="K25" s="13">
        <v>192</v>
      </c>
      <c r="L25" s="13">
        <v>102</v>
      </c>
      <c r="M25" s="13">
        <v>4</v>
      </c>
      <c r="N25" s="13">
        <v>93</v>
      </c>
      <c r="O25" s="13">
        <v>0</v>
      </c>
    </row>
    <row r="26" spans="2:15" x14ac:dyDescent="0.25">
      <c r="B26" s="36">
        <v>1137878</v>
      </c>
      <c r="C26" s="11" t="s">
        <v>36</v>
      </c>
      <c r="D26" s="37" t="s">
        <v>29</v>
      </c>
      <c r="E26" s="38" t="s">
        <v>5</v>
      </c>
      <c r="F26" s="13">
        <v>0</v>
      </c>
      <c r="G26" s="13">
        <v>0</v>
      </c>
      <c r="H26" s="13">
        <v>0</v>
      </c>
      <c r="I26" s="13">
        <v>0</v>
      </c>
      <c r="J26" s="13">
        <v>0</v>
      </c>
      <c r="K26" s="13">
        <v>64</v>
      </c>
      <c r="L26" s="13">
        <v>28</v>
      </c>
      <c r="M26" s="13">
        <v>1</v>
      </c>
      <c r="N26" s="13">
        <v>23</v>
      </c>
      <c r="O26" s="13">
        <v>0</v>
      </c>
    </row>
    <row r="27" spans="2:15" x14ac:dyDescent="0.25">
      <c r="B27" s="36">
        <v>1433</v>
      </c>
      <c r="C27" s="11" t="s">
        <v>37</v>
      </c>
      <c r="D27" s="37" t="s">
        <v>29</v>
      </c>
      <c r="E27" s="38" t="s">
        <v>128</v>
      </c>
      <c r="F27" s="13">
        <v>36</v>
      </c>
      <c r="G27" s="13">
        <v>16</v>
      </c>
      <c r="H27" s="13">
        <v>1</v>
      </c>
      <c r="I27" s="13">
        <v>16</v>
      </c>
      <c r="J27" s="13">
        <v>0</v>
      </c>
      <c r="K27" s="13">
        <v>228</v>
      </c>
      <c r="L27" s="13">
        <v>98</v>
      </c>
      <c r="M27" s="13">
        <v>3</v>
      </c>
      <c r="N27" s="13">
        <v>110</v>
      </c>
      <c r="O27" s="13">
        <v>0</v>
      </c>
    </row>
    <row r="28" spans="2:15" x14ac:dyDescent="0.25">
      <c r="B28" s="36">
        <v>1137715</v>
      </c>
      <c r="C28" s="11" t="s">
        <v>37</v>
      </c>
      <c r="D28" s="37" t="s">
        <v>29</v>
      </c>
      <c r="E28" s="38" t="s">
        <v>128</v>
      </c>
      <c r="F28" s="13">
        <v>14</v>
      </c>
      <c r="G28" s="13">
        <v>4</v>
      </c>
      <c r="H28" s="13">
        <v>0</v>
      </c>
      <c r="I28" s="13">
        <v>4</v>
      </c>
      <c r="J28" s="13">
        <v>0</v>
      </c>
      <c r="K28" s="13">
        <v>106</v>
      </c>
      <c r="L28" s="13">
        <v>39</v>
      </c>
      <c r="M28" s="13">
        <v>0</v>
      </c>
      <c r="N28" s="13">
        <v>49</v>
      </c>
      <c r="O28" s="13">
        <v>1</v>
      </c>
    </row>
    <row r="29" spans="2:15" x14ac:dyDescent="0.25">
      <c r="B29" s="36">
        <v>18374</v>
      </c>
      <c r="C29" s="11" t="s">
        <v>38</v>
      </c>
      <c r="D29" s="37" t="s">
        <v>29</v>
      </c>
      <c r="E29" s="38" t="s">
        <v>128</v>
      </c>
      <c r="F29" s="13">
        <v>17</v>
      </c>
      <c r="G29" s="13">
        <v>9</v>
      </c>
      <c r="H29" s="13">
        <v>1</v>
      </c>
      <c r="I29" s="13">
        <v>8</v>
      </c>
      <c r="J29" s="13">
        <v>0</v>
      </c>
      <c r="K29" s="13">
        <v>91</v>
      </c>
      <c r="L29" s="13">
        <v>47</v>
      </c>
      <c r="M29" s="13">
        <v>3</v>
      </c>
      <c r="N29" s="13">
        <v>47</v>
      </c>
      <c r="O29" s="13">
        <v>0</v>
      </c>
    </row>
    <row r="30" spans="2:15" x14ac:dyDescent="0.25">
      <c r="B30" s="36">
        <v>49762</v>
      </c>
      <c r="C30" s="11" t="s">
        <v>39</v>
      </c>
      <c r="D30" s="37" t="s">
        <v>29</v>
      </c>
      <c r="E30" s="38" t="s">
        <v>128</v>
      </c>
      <c r="F30" s="13">
        <v>0</v>
      </c>
      <c r="G30" s="13">
        <v>0</v>
      </c>
      <c r="H30" s="13">
        <v>0</v>
      </c>
      <c r="I30" s="13">
        <v>0</v>
      </c>
      <c r="J30" s="13">
        <v>0</v>
      </c>
      <c r="K30" s="13">
        <v>2</v>
      </c>
      <c r="L30" s="13">
        <v>0</v>
      </c>
      <c r="M30" s="13">
        <v>0</v>
      </c>
      <c r="N30" s="13">
        <v>1</v>
      </c>
      <c r="O30" s="13">
        <v>0</v>
      </c>
    </row>
    <row r="31" spans="2:15" x14ac:dyDescent="0.25">
      <c r="B31" s="36">
        <v>111378</v>
      </c>
      <c r="C31" s="11" t="s">
        <v>39</v>
      </c>
      <c r="D31" s="37" t="s">
        <v>32</v>
      </c>
      <c r="E31" s="38" t="s">
        <v>128</v>
      </c>
      <c r="F31" s="13">
        <v>0</v>
      </c>
      <c r="G31" s="13">
        <v>0</v>
      </c>
      <c r="H31" s="13">
        <v>0</v>
      </c>
      <c r="I31" s="13">
        <v>0</v>
      </c>
      <c r="J31" s="13">
        <v>0</v>
      </c>
      <c r="K31" s="13">
        <v>3</v>
      </c>
      <c r="L31" s="13">
        <v>2</v>
      </c>
      <c r="M31" s="13">
        <v>0</v>
      </c>
      <c r="N31" s="13">
        <v>1</v>
      </c>
      <c r="O31" s="13">
        <v>0</v>
      </c>
    </row>
    <row r="32" spans="2:15" x14ac:dyDescent="0.25">
      <c r="B32" s="36">
        <f>B31</f>
        <v>111378</v>
      </c>
      <c r="C32" s="11" t="s">
        <v>39</v>
      </c>
      <c r="D32" s="37" t="str">
        <f>D31</f>
        <v>Licenciatura</v>
      </c>
      <c r="E32" s="38" t="s">
        <v>129</v>
      </c>
      <c r="F32" s="13">
        <v>0</v>
      </c>
      <c r="G32" s="13">
        <v>0</v>
      </c>
      <c r="H32" s="13">
        <v>0</v>
      </c>
      <c r="I32" s="13">
        <v>0</v>
      </c>
      <c r="J32" s="13">
        <v>0</v>
      </c>
      <c r="K32" s="13">
        <v>1</v>
      </c>
      <c r="L32" s="13">
        <v>0</v>
      </c>
      <c r="M32" s="13">
        <v>0</v>
      </c>
      <c r="N32" s="13">
        <v>1</v>
      </c>
      <c r="O32" s="13">
        <v>0</v>
      </c>
    </row>
    <row r="33" spans="2:15" x14ac:dyDescent="0.25">
      <c r="B33" s="36">
        <v>98992</v>
      </c>
      <c r="C33" s="11" t="s">
        <v>40</v>
      </c>
      <c r="D33" s="37" t="s">
        <v>29</v>
      </c>
      <c r="E33" s="38" t="s">
        <v>128</v>
      </c>
      <c r="F33" s="13">
        <v>11</v>
      </c>
      <c r="G33" s="13">
        <v>4</v>
      </c>
      <c r="H33" s="13">
        <v>1</v>
      </c>
      <c r="I33" s="13">
        <v>5</v>
      </c>
      <c r="J33" s="13">
        <v>0</v>
      </c>
      <c r="K33" s="13">
        <v>52</v>
      </c>
      <c r="L33" s="13">
        <v>35</v>
      </c>
      <c r="M33" s="13">
        <v>2</v>
      </c>
      <c r="N33" s="13">
        <v>25</v>
      </c>
      <c r="O33" s="13">
        <v>0</v>
      </c>
    </row>
    <row r="34" spans="2:15" x14ac:dyDescent="0.25">
      <c r="B34" s="36">
        <v>122664</v>
      </c>
      <c r="C34" s="11" t="s">
        <v>41</v>
      </c>
      <c r="D34" s="37" t="s">
        <v>29</v>
      </c>
      <c r="E34" s="38" t="s">
        <v>128</v>
      </c>
      <c r="F34" s="13">
        <v>10</v>
      </c>
      <c r="G34" s="13">
        <v>2</v>
      </c>
      <c r="H34" s="13">
        <v>0</v>
      </c>
      <c r="I34" s="13">
        <v>4</v>
      </c>
      <c r="J34" s="13">
        <v>0</v>
      </c>
      <c r="K34" s="13">
        <v>81</v>
      </c>
      <c r="L34" s="13">
        <v>30</v>
      </c>
      <c r="M34" s="13">
        <v>0</v>
      </c>
      <c r="N34" s="13">
        <v>36</v>
      </c>
      <c r="O34" s="13">
        <v>0</v>
      </c>
    </row>
    <row r="35" spans="2:15" x14ac:dyDescent="0.25">
      <c r="B35" s="36">
        <v>1139590</v>
      </c>
      <c r="C35" s="11" t="s">
        <v>41</v>
      </c>
      <c r="D35" s="37" t="s">
        <v>29</v>
      </c>
      <c r="E35" s="38" t="s">
        <v>128</v>
      </c>
      <c r="F35" s="13">
        <v>10</v>
      </c>
      <c r="G35" s="13">
        <v>1</v>
      </c>
      <c r="H35" s="13">
        <v>0</v>
      </c>
      <c r="I35" s="13">
        <v>3</v>
      </c>
      <c r="J35" s="13">
        <v>0</v>
      </c>
      <c r="K35" s="13">
        <v>47</v>
      </c>
      <c r="L35" s="13">
        <v>17</v>
      </c>
      <c r="M35" s="13">
        <v>0</v>
      </c>
      <c r="N35" s="13">
        <v>21</v>
      </c>
      <c r="O35" s="13">
        <v>0</v>
      </c>
    </row>
    <row r="36" spans="2:15" x14ac:dyDescent="0.25">
      <c r="B36" s="36">
        <v>1452</v>
      </c>
      <c r="C36" s="11" t="s">
        <v>42</v>
      </c>
      <c r="D36" s="37" t="s">
        <v>29</v>
      </c>
      <c r="E36" s="38" t="s">
        <v>128</v>
      </c>
      <c r="F36" s="13">
        <v>40</v>
      </c>
      <c r="G36" s="13">
        <v>21</v>
      </c>
      <c r="H36" s="13">
        <v>0</v>
      </c>
      <c r="I36" s="13">
        <v>19</v>
      </c>
      <c r="J36" s="13">
        <v>1</v>
      </c>
      <c r="K36" s="13">
        <v>184</v>
      </c>
      <c r="L36" s="13">
        <v>82</v>
      </c>
      <c r="M36" s="13">
        <v>2</v>
      </c>
      <c r="N36" s="13">
        <v>86</v>
      </c>
      <c r="O36" s="13">
        <v>2</v>
      </c>
    </row>
    <row r="37" spans="2:15" x14ac:dyDescent="0.25">
      <c r="B37" s="36">
        <v>1430</v>
      </c>
      <c r="C37" s="11" t="s">
        <v>184</v>
      </c>
      <c r="D37" s="37" t="s">
        <v>29</v>
      </c>
      <c r="E37" s="38" t="s">
        <v>128</v>
      </c>
      <c r="F37" s="13">
        <v>13</v>
      </c>
      <c r="G37" s="13">
        <v>5</v>
      </c>
      <c r="H37" s="13">
        <v>0</v>
      </c>
      <c r="I37" s="13">
        <v>4</v>
      </c>
      <c r="J37" s="13">
        <v>0</v>
      </c>
      <c r="K37" s="13">
        <v>78</v>
      </c>
      <c r="L37" s="13">
        <v>25</v>
      </c>
      <c r="M37" s="13">
        <v>2</v>
      </c>
      <c r="N37" s="13">
        <v>30</v>
      </c>
      <c r="O37" s="13">
        <v>1</v>
      </c>
    </row>
    <row r="38" spans="2:15" x14ac:dyDescent="0.25">
      <c r="B38" s="36">
        <v>103029</v>
      </c>
      <c r="C38" s="11" t="s">
        <v>184</v>
      </c>
      <c r="D38" s="37" t="s">
        <v>32</v>
      </c>
      <c r="E38" s="38" t="s">
        <v>128</v>
      </c>
      <c r="F38" s="13">
        <v>0</v>
      </c>
      <c r="G38" s="13">
        <v>0</v>
      </c>
      <c r="H38" s="13">
        <v>0</v>
      </c>
      <c r="I38" s="13">
        <v>0</v>
      </c>
      <c r="J38" s="13">
        <v>0</v>
      </c>
      <c r="K38" s="13">
        <v>0</v>
      </c>
      <c r="L38" s="13">
        <v>0</v>
      </c>
      <c r="M38" s="13">
        <v>0</v>
      </c>
      <c r="N38" s="13">
        <v>0</v>
      </c>
      <c r="O38" s="13">
        <v>0</v>
      </c>
    </row>
    <row r="39" spans="2:15" x14ac:dyDescent="0.25">
      <c r="B39" s="36">
        <f>B38</f>
        <v>103029</v>
      </c>
      <c r="C39" s="11" t="s">
        <v>184</v>
      </c>
      <c r="D39" s="37" t="str">
        <f>D38</f>
        <v>Licenciatura</v>
      </c>
      <c r="E39" s="38" t="s">
        <v>129</v>
      </c>
      <c r="F39" s="13">
        <v>10</v>
      </c>
      <c r="G39" s="13">
        <v>5</v>
      </c>
      <c r="H39" s="13">
        <v>0</v>
      </c>
      <c r="I39" s="13">
        <v>5</v>
      </c>
      <c r="J39" s="13">
        <v>0</v>
      </c>
      <c r="K39" s="13">
        <v>39</v>
      </c>
      <c r="L39" s="13">
        <v>24</v>
      </c>
      <c r="M39" s="13">
        <v>0</v>
      </c>
      <c r="N39" s="13">
        <v>17</v>
      </c>
      <c r="O39" s="13">
        <v>0</v>
      </c>
    </row>
    <row r="40" spans="2:15" x14ac:dyDescent="0.25">
      <c r="B40" s="36">
        <v>115872</v>
      </c>
      <c r="C40" s="11" t="s">
        <v>184</v>
      </c>
      <c r="D40" s="37" t="s">
        <v>32</v>
      </c>
      <c r="E40" s="38" t="s">
        <v>128</v>
      </c>
      <c r="F40" s="13">
        <v>5</v>
      </c>
      <c r="G40" s="13">
        <v>2</v>
      </c>
      <c r="H40" s="13">
        <v>0</v>
      </c>
      <c r="I40" s="13">
        <v>2</v>
      </c>
      <c r="J40" s="13">
        <v>0</v>
      </c>
      <c r="K40" s="13">
        <v>48</v>
      </c>
      <c r="L40" s="13">
        <v>20</v>
      </c>
      <c r="M40" s="13">
        <v>1</v>
      </c>
      <c r="N40" s="13">
        <v>22</v>
      </c>
      <c r="O40" s="13">
        <v>0</v>
      </c>
    </row>
    <row r="41" spans="2:15" x14ac:dyDescent="0.25">
      <c r="B41" s="36">
        <f>B40</f>
        <v>115872</v>
      </c>
      <c r="C41" s="11" t="s">
        <v>184</v>
      </c>
      <c r="D41" s="37" t="str">
        <f>D40</f>
        <v>Licenciatura</v>
      </c>
      <c r="E41" s="38" t="s">
        <v>129</v>
      </c>
      <c r="F41" s="13">
        <v>17</v>
      </c>
      <c r="G41" s="13">
        <v>10</v>
      </c>
      <c r="H41" s="13">
        <v>0</v>
      </c>
      <c r="I41" s="13">
        <v>13</v>
      </c>
      <c r="J41" s="13">
        <v>1</v>
      </c>
      <c r="K41" s="13">
        <v>76</v>
      </c>
      <c r="L41" s="13">
        <v>41</v>
      </c>
      <c r="M41" s="13">
        <v>2</v>
      </c>
      <c r="N41" s="13">
        <v>52</v>
      </c>
      <c r="O41" s="13">
        <v>2</v>
      </c>
    </row>
    <row r="42" spans="2:15" x14ac:dyDescent="0.25">
      <c r="B42" s="36">
        <v>411354</v>
      </c>
      <c r="C42" s="11" t="s">
        <v>184</v>
      </c>
      <c r="D42" s="37" t="s">
        <v>29</v>
      </c>
      <c r="E42" s="38" t="s">
        <v>128</v>
      </c>
      <c r="F42" s="13">
        <v>8</v>
      </c>
      <c r="G42" s="13">
        <v>4</v>
      </c>
      <c r="H42" s="13">
        <v>0</v>
      </c>
      <c r="I42" s="13">
        <v>4</v>
      </c>
      <c r="J42" s="13">
        <v>0</v>
      </c>
      <c r="K42" s="13">
        <v>41</v>
      </c>
      <c r="L42" s="13">
        <v>22</v>
      </c>
      <c r="M42" s="13">
        <v>0</v>
      </c>
      <c r="N42" s="13">
        <v>20</v>
      </c>
      <c r="O42" s="13">
        <v>0</v>
      </c>
    </row>
    <row r="43" spans="2:15" x14ac:dyDescent="0.25">
      <c r="B43" s="36">
        <v>1443</v>
      </c>
      <c r="C43" s="11" t="s">
        <v>44</v>
      </c>
      <c r="D43" s="37" t="s">
        <v>29</v>
      </c>
      <c r="E43" s="38" t="s">
        <v>128</v>
      </c>
      <c r="F43" s="13">
        <v>16</v>
      </c>
      <c r="G43" s="13">
        <v>6</v>
      </c>
      <c r="H43" s="13">
        <v>0</v>
      </c>
      <c r="I43" s="13">
        <v>4</v>
      </c>
      <c r="J43" s="13">
        <v>1</v>
      </c>
      <c r="K43" s="13">
        <v>110</v>
      </c>
      <c r="L43" s="13">
        <v>46</v>
      </c>
      <c r="M43" s="13">
        <v>1</v>
      </c>
      <c r="N43" s="13">
        <v>41</v>
      </c>
      <c r="O43" s="13">
        <v>1</v>
      </c>
    </row>
    <row r="44" spans="2:15" x14ac:dyDescent="0.25">
      <c r="B44" s="36">
        <f>B43</f>
        <v>1443</v>
      </c>
      <c r="C44" s="11" t="s">
        <v>44</v>
      </c>
      <c r="D44" s="37" t="str">
        <f>D43</f>
        <v>Bacharelado</v>
      </c>
      <c r="E44" s="38" t="s">
        <v>129</v>
      </c>
      <c r="F44" s="13">
        <v>27</v>
      </c>
      <c r="G44" s="13">
        <v>13</v>
      </c>
      <c r="H44" s="13">
        <v>0</v>
      </c>
      <c r="I44" s="13">
        <v>13</v>
      </c>
      <c r="J44" s="13">
        <v>0</v>
      </c>
      <c r="K44" s="13">
        <v>170</v>
      </c>
      <c r="L44" s="13">
        <v>98</v>
      </c>
      <c r="M44" s="13">
        <v>3</v>
      </c>
      <c r="N44" s="13">
        <v>88</v>
      </c>
      <c r="O44" s="13">
        <v>0</v>
      </c>
    </row>
    <row r="45" spans="2:15" x14ac:dyDescent="0.25">
      <c r="B45" s="36">
        <v>103014</v>
      </c>
      <c r="C45" s="11" t="s">
        <v>44</v>
      </c>
      <c r="D45" s="37" t="s">
        <v>29</v>
      </c>
      <c r="E45" s="38" t="s">
        <v>129</v>
      </c>
      <c r="F45" s="13">
        <v>13</v>
      </c>
      <c r="G45" s="13">
        <v>5</v>
      </c>
      <c r="H45" s="13">
        <v>0</v>
      </c>
      <c r="I45" s="13">
        <v>4</v>
      </c>
      <c r="J45" s="13">
        <v>0</v>
      </c>
      <c r="K45" s="13">
        <v>47</v>
      </c>
      <c r="L45" s="13">
        <v>21</v>
      </c>
      <c r="M45" s="13">
        <v>2</v>
      </c>
      <c r="N45" s="13">
        <v>17</v>
      </c>
      <c r="O45" s="13">
        <v>0</v>
      </c>
    </row>
    <row r="46" spans="2:15" x14ac:dyDescent="0.25">
      <c r="B46" s="36">
        <v>1431</v>
      </c>
      <c r="C46" s="11" t="s">
        <v>45</v>
      </c>
      <c r="D46" s="37" t="s">
        <v>29</v>
      </c>
      <c r="E46" s="38" t="s">
        <v>128</v>
      </c>
      <c r="F46" s="13">
        <v>14</v>
      </c>
      <c r="G46" s="13">
        <v>5</v>
      </c>
      <c r="H46" s="13">
        <v>0</v>
      </c>
      <c r="I46" s="13">
        <v>7</v>
      </c>
      <c r="J46" s="13">
        <v>0</v>
      </c>
      <c r="K46" s="13">
        <v>105</v>
      </c>
      <c r="L46" s="13">
        <v>31</v>
      </c>
      <c r="M46" s="13">
        <v>2</v>
      </c>
      <c r="N46" s="13">
        <v>47</v>
      </c>
      <c r="O46" s="13">
        <v>0</v>
      </c>
    </row>
    <row r="47" spans="2:15" x14ac:dyDescent="0.25">
      <c r="B47" s="36">
        <v>18380</v>
      </c>
      <c r="C47" s="11" t="s">
        <v>46</v>
      </c>
      <c r="D47" s="37" t="s">
        <v>32</v>
      </c>
      <c r="E47" s="38" t="s">
        <v>127</v>
      </c>
      <c r="F47" s="13">
        <v>0</v>
      </c>
      <c r="G47" s="13">
        <v>0</v>
      </c>
      <c r="H47" s="13">
        <v>0</v>
      </c>
      <c r="I47" s="13">
        <v>0</v>
      </c>
      <c r="J47" s="13">
        <v>0</v>
      </c>
      <c r="K47" s="13">
        <v>2</v>
      </c>
      <c r="L47" s="13">
        <v>1</v>
      </c>
      <c r="M47" s="13">
        <v>0</v>
      </c>
      <c r="N47" s="13">
        <v>0</v>
      </c>
      <c r="O47" s="13">
        <v>0</v>
      </c>
    </row>
    <row r="48" spans="2:15" x14ac:dyDescent="0.25">
      <c r="B48" s="36">
        <v>318380</v>
      </c>
      <c r="C48" s="11" t="s">
        <v>46</v>
      </c>
      <c r="D48" s="37" t="s">
        <v>29</v>
      </c>
      <c r="E48" s="38" t="s">
        <v>127</v>
      </c>
      <c r="F48" s="13">
        <v>0</v>
      </c>
      <c r="G48" s="13">
        <v>0</v>
      </c>
      <c r="H48" s="13">
        <v>0</v>
      </c>
      <c r="I48" s="13">
        <v>0</v>
      </c>
      <c r="J48" s="13">
        <v>0</v>
      </c>
      <c r="K48" s="13">
        <v>1</v>
      </c>
      <c r="L48" s="13">
        <v>0</v>
      </c>
      <c r="M48" s="13">
        <v>0</v>
      </c>
      <c r="N48" s="13">
        <v>0</v>
      </c>
      <c r="O48" s="13">
        <v>0</v>
      </c>
    </row>
    <row r="49" spans="2:15" x14ac:dyDescent="0.25">
      <c r="B49" s="36">
        <v>1149294</v>
      </c>
      <c r="C49" s="11" t="s">
        <v>47</v>
      </c>
      <c r="D49" s="37" t="s">
        <v>29</v>
      </c>
      <c r="E49" s="38" t="s">
        <v>128</v>
      </c>
      <c r="F49" s="13">
        <v>10</v>
      </c>
      <c r="G49" s="13">
        <v>7</v>
      </c>
      <c r="H49" s="13">
        <v>0</v>
      </c>
      <c r="I49" s="13">
        <v>4</v>
      </c>
      <c r="J49" s="13">
        <v>0</v>
      </c>
      <c r="K49" s="13">
        <v>31</v>
      </c>
      <c r="L49" s="13">
        <v>18</v>
      </c>
      <c r="M49" s="13">
        <v>0</v>
      </c>
      <c r="N49" s="13">
        <v>14</v>
      </c>
      <c r="O49" s="13">
        <v>0</v>
      </c>
    </row>
    <row r="50" spans="2:15" x14ac:dyDescent="0.25">
      <c r="B50" s="36">
        <v>102935</v>
      </c>
      <c r="C50" s="11" t="s">
        <v>48</v>
      </c>
      <c r="D50" s="37" t="s">
        <v>29</v>
      </c>
      <c r="E50" s="38" t="s">
        <v>128</v>
      </c>
      <c r="F50" s="13">
        <v>16</v>
      </c>
      <c r="G50" s="13">
        <v>6</v>
      </c>
      <c r="H50" s="13">
        <v>0</v>
      </c>
      <c r="I50" s="13">
        <v>9</v>
      </c>
      <c r="J50" s="13">
        <v>0</v>
      </c>
      <c r="K50" s="13">
        <v>76</v>
      </c>
      <c r="L50" s="13">
        <v>29</v>
      </c>
      <c r="M50" s="13">
        <v>1</v>
      </c>
      <c r="N50" s="13">
        <v>37</v>
      </c>
      <c r="O50" s="13">
        <v>0</v>
      </c>
    </row>
    <row r="51" spans="2:15" x14ac:dyDescent="0.25">
      <c r="B51" s="36">
        <v>1436</v>
      </c>
      <c r="C51" s="11" t="s">
        <v>49</v>
      </c>
      <c r="D51" s="37" t="s">
        <v>29</v>
      </c>
      <c r="E51" s="38" t="s">
        <v>127</v>
      </c>
      <c r="F51" s="13">
        <v>38</v>
      </c>
      <c r="G51" s="13">
        <v>22</v>
      </c>
      <c r="H51" s="13">
        <v>2</v>
      </c>
      <c r="I51" s="13">
        <v>20</v>
      </c>
      <c r="J51" s="13">
        <v>0</v>
      </c>
      <c r="K51" s="13">
        <v>211</v>
      </c>
      <c r="L51" s="13">
        <v>118</v>
      </c>
      <c r="M51" s="13">
        <v>12</v>
      </c>
      <c r="N51" s="13">
        <v>106</v>
      </c>
      <c r="O51" s="13">
        <v>0</v>
      </c>
    </row>
    <row r="52" spans="2:15" x14ac:dyDescent="0.25">
      <c r="B52" s="36">
        <f>B51</f>
        <v>1436</v>
      </c>
      <c r="C52" s="11" t="s">
        <v>49</v>
      </c>
      <c r="D52" s="37" t="str">
        <f>D51</f>
        <v>Bacharelado</v>
      </c>
      <c r="E52" s="38" t="s">
        <v>129</v>
      </c>
      <c r="F52" s="13">
        <v>39</v>
      </c>
      <c r="G52" s="13">
        <v>23</v>
      </c>
      <c r="H52" s="13">
        <v>2</v>
      </c>
      <c r="I52" s="13">
        <v>19</v>
      </c>
      <c r="J52" s="13">
        <v>0</v>
      </c>
      <c r="K52" s="13">
        <v>208</v>
      </c>
      <c r="L52" s="13">
        <v>118</v>
      </c>
      <c r="M52" s="13">
        <v>12</v>
      </c>
      <c r="N52" s="13">
        <v>102</v>
      </c>
      <c r="O52" s="13">
        <v>0</v>
      </c>
    </row>
    <row r="53" spans="2:15" x14ac:dyDescent="0.25">
      <c r="B53" s="36">
        <v>1438</v>
      </c>
      <c r="C53" s="11" t="s">
        <v>50</v>
      </c>
      <c r="D53" s="37" t="s">
        <v>32</v>
      </c>
      <c r="E53" s="38" t="s">
        <v>128</v>
      </c>
      <c r="F53" s="13">
        <v>11</v>
      </c>
      <c r="G53" s="13">
        <v>5</v>
      </c>
      <c r="H53" s="13">
        <v>0</v>
      </c>
      <c r="I53" s="13">
        <v>1</v>
      </c>
      <c r="J53" s="13">
        <v>0</v>
      </c>
      <c r="K53" s="13">
        <v>106</v>
      </c>
      <c r="L53" s="13">
        <v>56</v>
      </c>
      <c r="M53" s="13">
        <v>1</v>
      </c>
      <c r="N53" s="13">
        <v>43</v>
      </c>
      <c r="O53" s="13">
        <v>0</v>
      </c>
    </row>
    <row r="54" spans="2:15" x14ac:dyDescent="0.25">
      <c r="B54" s="36">
        <v>301438</v>
      </c>
      <c r="C54" s="11" t="s">
        <v>50</v>
      </c>
      <c r="D54" s="37" t="s">
        <v>29</v>
      </c>
      <c r="E54" s="38" t="s">
        <v>128</v>
      </c>
      <c r="F54" s="13">
        <v>18</v>
      </c>
      <c r="G54" s="13">
        <v>7</v>
      </c>
      <c r="H54" s="13">
        <v>0</v>
      </c>
      <c r="I54" s="13">
        <v>10</v>
      </c>
      <c r="J54" s="13">
        <v>1</v>
      </c>
      <c r="K54" s="13">
        <v>66</v>
      </c>
      <c r="L54" s="13">
        <v>34</v>
      </c>
      <c r="M54" s="13">
        <v>1</v>
      </c>
      <c r="N54" s="13">
        <v>36</v>
      </c>
      <c r="O54" s="13">
        <v>1</v>
      </c>
    </row>
    <row r="55" spans="2:15" x14ac:dyDescent="0.25">
      <c r="B55" s="36">
        <v>20604</v>
      </c>
      <c r="C55" s="11" t="s">
        <v>51</v>
      </c>
      <c r="D55" s="37" t="s">
        <v>29</v>
      </c>
      <c r="E55" s="38" t="s">
        <v>128</v>
      </c>
      <c r="F55" s="13">
        <v>0</v>
      </c>
      <c r="G55" s="13">
        <v>0</v>
      </c>
      <c r="H55" s="13">
        <v>0</v>
      </c>
      <c r="I55" s="13">
        <v>0</v>
      </c>
      <c r="J55" s="13">
        <v>0</v>
      </c>
      <c r="K55" s="13">
        <v>15</v>
      </c>
      <c r="L55" s="13">
        <v>7</v>
      </c>
      <c r="M55" s="13">
        <v>0</v>
      </c>
      <c r="N55" s="13">
        <v>9</v>
      </c>
      <c r="O55" s="13">
        <v>0</v>
      </c>
    </row>
    <row r="56" spans="2:15" x14ac:dyDescent="0.25">
      <c r="B56" s="36">
        <v>5000530</v>
      </c>
      <c r="C56" s="11" t="s">
        <v>51</v>
      </c>
      <c r="D56" s="37" t="s">
        <v>32</v>
      </c>
      <c r="E56" s="38" t="s">
        <v>128</v>
      </c>
      <c r="F56" s="13">
        <v>0</v>
      </c>
      <c r="G56" s="13">
        <v>0</v>
      </c>
      <c r="H56" s="13">
        <v>0</v>
      </c>
      <c r="I56" s="13">
        <v>0</v>
      </c>
      <c r="J56" s="13">
        <v>0</v>
      </c>
      <c r="K56" s="13">
        <v>15</v>
      </c>
      <c r="L56" s="13">
        <v>7</v>
      </c>
      <c r="M56" s="13">
        <v>0</v>
      </c>
      <c r="N56" s="13">
        <v>9</v>
      </c>
      <c r="O56" s="13">
        <v>0</v>
      </c>
    </row>
    <row r="57" spans="2:15" x14ac:dyDescent="0.25">
      <c r="B57" s="36">
        <v>1114400</v>
      </c>
      <c r="C57" s="11" t="s">
        <v>52</v>
      </c>
      <c r="D57" s="37" t="s">
        <v>29</v>
      </c>
      <c r="E57" s="38" t="s">
        <v>128</v>
      </c>
      <c r="F57" s="13">
        <v>10</v>
      </c>
      <c r="G57" s="13">
        <v>2</v>
      </c>
      <c r="H57" s="13">
        <v>0</v>
      </c>
      <c r="I57" s="13">
        <v>2</v>
      </c>
      <c r="J57" s="13">
        <v>0</v>
      </c>
      <c r="K57" s="13">
        <v>92</v>
      </c>
      <c r="L57" s="13">
        <v>37</v>
      </c>
      <c r="M57" s="13">
        <v>1</v>
      </c>
      <c r="N57" s="13">
        <v>31</v>
      </c>
      <c r="O57" s="13">
        <v>1</v>
      </c>
    </row>
    <row r="58" spans="2:15" x14ac:dyDescent="0.25">
      <c r="B58" s="36">
        <v>1107367</v>
      </c>
      <c r="C58" s="11" t="s">
        <v>53</v>
      </c>
      <c r="D58" s="37" t="s">
        <v>29</v>
      </c>
      <c r="E58" s="38" t="s">
        <v>128</v>
      </c>
      <c r="F58" s="13">
        <v>15</v>
      </c>
      <c r="G58" s="13">
        <v>1</v>
      </c>
      <c r="H58" s="13">
        <v>1</v>
      </c>
      <c r="I58" s="13">
        <v>6</v>
      </c>
      <c r="J58" s="13">
        <v>0</v>
      </c>
      <c r="K58" s="13">
        <v>120</v>
      </c>
      <c r="L58" s="13">
        <v>54</v>
      </c>
      <c r="M58" s="13">
        <v>1</v>
      </c>
      <c r="N58" s="13">
        <v>52</v>
      </c>
      <c r="O58" s="13">
        <v>1</v>
      </c>
    </row>
    <row r="59" spans="2:15" x14ac:dyDescent="0.25">
      <c r="B59" s="36">
        <v>94163</v>
      </c>
      <c r="C59" s="11" t="s">
        <v>54</v>
      </c>
      <c r="D59" s="37" t="s">
        <v>29</v>
      </c>
      <c r="E59" s="38" t="s">
        <v>128</v>
      </c>
      <c r="F59" s="13">
        <v>7</v>
      </c>
      <c r="G59" s="13">
        <v>1</v>
      </c>
      <c r="H59" s="13">
        <v>0</v>
      </c>
      <c r="I59" s="13">
        <v>4</v>
      </c>
      <c r="J59" s="13">
        <v>0</v>
      </c>
      <c r="K59" s="13">
        <v>83</v>
      </c>
      <c r="L59" s="13">
        <v>27</v>
      </c>
      <c r="M59" s="13">
        <v>1</v>
      </c>
      <c r="N59" s="13">
        <v>47</v>
      </c>
      <c r="O59" s="13">
        <v>0</v>
      </c>
    </row>
    <row r="60" spans="2:15" x14ac:dyDescent="0.25">
      <c r="B60" s="36">
        <v>1448</v>
      </c>
      <c r="C60" s="11" t="s">
        <v>55</v>
      </c>
      <c r="D60" s="37" t="s">
        <v>29</v>
      </c>
      <c r="E60" s="38" t="s">
        <v>128</v>
      </c>
      <c r="F60" s="13">
        <v>33</v>
      </c>
      <c r="G60" s="13">
        <v>10</v>
      </c>
      <c r="H60" s="13">
        <v>0</v>
      </c>
      <c r="I60" s="13">
        <v>8</v>
      </c>
      <c r="J60" s="13">
        <v>0</v>
      </c>
      <c r="K60" s="13">
        <v>183</v>
      </c>
      <c r="L60" s="13">
        <v>75</v>
      </c>
      <c r="M60" s="13">
        <v>4</v>
      </c>
      <c r="N60" s="13">
        <v>80</v>
      </c>
      <c r="O60" s="13">
        <v>0</v>
      </c>
    </row>
    <row r="61" spans="2:15" x14ac:dyDescent="0.25">
      <c r="B61" s="36">
        <v>1137718</v>
      </c>
      <c r="C61" s="11" t="s">
        <v>56</v>
      </c>
      <c r="D61" s="37" t="s">
        <v>29</v>
      </c>
      <c r="E61" s="38" t="s">
        <v>128</v>
      </c>
      <c r="F61" s="13">
        <v>4</v>
      </c>
      <c r="G61" s="13">
        <v>2</v>
      </c>
      <c r="H61" s="13">
        <v>0</v>
      </c>
      <c r="I61" s="13">
        <v>1</v>
      </c>
      <c r="J61" s="13">
        <v>0</v>
      </c>
      <c r="K61" s="13">
        <v>48</v>
      </c>
      <c r="L61" s="13">
        <v>26</v>
      </c>
      <c r="M61" s="13">
        <v>0</v>
      </c>
      <c r="N61" s="13">
        <v>27</v>
      </c>
      <c r="O61" s="13">
        <v>0</v>
      </c>
    </row>
    <row r="62" spans="2:15" x14ac:dyDescent="0.25">
      <c r="B62" s="36">
        <v>1137716</v>
      </c>
      <c r="C62" s="11" t="s">
        <v>57</v>
      </c>
      <c r="D62" s="37" t="s">
        <v>29</v>
      </c>
      <c r="E62" s="38" t="s">
        <v>128</v>
      </c>
      <c r="F62" s="13">
        <v>2</v>
      </c>
      <c r="G62" s="13">
        <v>1</v>
      </c>
      <c r="H62" s="13">
        <v>0</v>
      </c>
      <c r="I62" s="13">
        <v>2</v>
      </c>
      <c r="J62" s="13">
        <v>0</v>
      </c>
      <c r="K62" s="13">
        <v>30</v>
      </c>
      <c r="L62" s="13">
        <v>15</v>
      </c>
      <c r="M62" s="13">
        <v>0</v>
      </c>
      <c r="N62" s="13">
        <v>17</v>
      </c>
      <c r="O62" s="13">
        <v>0</v>
      </c>
    </row>
    <row r="63" spans="2:15" x14ac:dyDescent="0.25">
      <c r="B63" s="36">
        <v>1187249</v>
      </c>
      <c r="C63" s="11" t="s">
        <v>58</v>
      </c>
      <c r="D63" s="37" t="s">
        <v>29</v>
      </c>
      <c r="E63" s="38" t="s">
        <v>128</v>
      </c>
      <c r="F63" s="13">
        <v>15</v>
      </c>
      <c r="G63" s="13">
        <v>9</v>
      </c>
      <c r="H63" s="13">
        <v>0</v>
      </c>
      <c r="I63" s="13">
        <v>6</v>
      </c>
      <c r="J63" s="13">
        <v>0</v>
      </c>
      <c r="K63" s="13">
        <v>85</v>
      </c>
      <c r="L63" s="13">
        <v>46</v>
      </c>
      <c r="M63" s="13">
        <v>0</v>
      </c>
      <c r="N63" s="13">
        <v>38</v>
      </c>
      <c r="O63" s="13">
        <v>0</v>
      </c>
    </row>
    <row r="64" spans="2:15" x14ac:dyDescent="0.25">
      <c r="B64" s="36">
        <v>1187250</v>
      </c>
      <c r="C64" s="11" t="s">
        <v>59</v>
      </c>
      <c r="D64" s="37" t="s">
        <v>29</v>
      </c>
      <c r="E64" s="38" t="s">
        <v>128</v>
      </c>
      <c r="F64" s="13">
        <v>9</v>
      </c>
      <c r="G64" s="13">
        <v>3</v>
      </c>
      <c r="H64" s="13">
        <v>0</v>
      </c>
      <c r="I64" s="13">
        <v>3</v>
      </c>
      <c r="J64" s="13">
        <v>0</v>
      </c>
      <c r="K64" s="13">
        <v>55</v>
      </c>
      <c r="L64" s="13">
        <v>21</v>
      </c>
      <c r="M64" s="13">
        <v>0</v>
      </c>
      <c r="N64" s="13">
        <v>22</v>
      </c>
      <c r="O64" s="13">
        <v>0</v>
      </c>
    </row>
    <row r="65" spans="2:15" x14ac:dyDescent="0.25">
      <c r="B65" s="36">
        <v>1109224</v>
      </c>
      <c r="C65" s="11" t="s">
        <v>60</v>
      </c>
      <c r="D65" s="37" t="s">
        <v>29</v>
      </c>
      <c r="E65" s="38" t="s">
        <v>128</v>
      </c>
      <c r="F65" s="13">
        <v>14</v>
      </c>
      <c r="G65" s="13">
        <v>6</v>
      </c>
      <c r="H65" s="13">
        <v>0</v>
      </c>
      <c r="I65" s="13">
        <v>2</v>
      </c>
      <c r="J65" s="13">
        <v>1</v>
      </c>
      <c r="K65" s="13">
        <v>92</v>
      </c>
      <c r="L65" s="13">
        <v>37</v>
      </c>
      <c r="M65" s="13">
        <v>0</v>
      </c>
      <c r="N65" s="13">
        <v>36</v>
      </c>
      <c r="O65" s="13">
        <v>1</v>
      </c>
    </row>
    <row r="66" spans="2:15" x14ac:dyDescent="0.25">
      <c r="B66" s="36">
        <v>1449</v>
      </c>
      <c r="C66" s="11" t="s">
        <v>61</v>
      </c>
      <c r="D66" s="37" t="s">
        <v>29</v>
      </c>
      <c r="E66" s="38" t="s">
        <v>128</v>
      </c>
      <c r="F66" s="13">
        <v>9</v>
      </c>
      <c r="G66" s="13">
        <v>3</v>
      </c>
      <c r="H66" s="13">
        <v>1</v>
      </c>
      <c r="I66" s="13">
        <v>4</v>
      </c>
      <c r="J66" s="13">
        <v>0</v>
      </c>
      <c r="K66" s="13">
        <v>84</v>
      </c>
      <c r="L66" s="13">
        <v>40</v>
      </c>
      <c r="M66" s="13">
        <v>1</v>
      </c>
      <c r="N66" s="13">
        <v>39</v>
      </c>
      <c r="O66" s="13">
        <v>0</v>
      </c>
    </row>
    <row r="67" spans="2:15" x14ac:dyDescent="0.25">
      <c r="B67" s="36">
        <v>1139589</v>
      </c>
      <c r="C67" s="11" t="s">
        <v>62</v>
      </c>
      <c r="D67" s="37" t="s">
        <v>29</v>
      </c>
      <c r="E67" s="38" t="s">
        <v>128</v>
      </c>
      <c r="F67" s="13">
        <v>4</v>
      </c>
      <c r="G67" s="13">
        <v>1</v>
      </c>
      <c r="H67" s="13">
        <v>0</v>
      </c>
      <c r="I67" s="13">
        <v>0</v>
      </c>
      <c r="J67" s="13">
        <v>0</v>
      </c>
      <c r="K67" s="13">
        <v>43</v>
      </c>
      <c r="L67" s="13">
        <v>20</v>
      </c>
      <c r="M67" s="13">
        <v>0</v>
      </c>
      <c r="N67" s="13">
        <v>22</v>
      </c>
      <c r="O67" s="13">
        <v>0</v>
      </c>
    </row>
    <row r="68" spans="2:15" x14ac:dyDescent="0.25">
      <c r="B68" s="36">
        <v>1188370</v>
      </c>
      <c r="C68" s="11" t="s">
        <v>62</v>
      </c>
      <c r="D68" s="37" t="s">
        <v>29</v>
      </c>
      <c r="E68" s="38" t="s">
        <v>128</v>
      </c>
      <c r="F68" s="13">
        <v>4</v>
      </c>
      <c r="G68" s="13">
        <v>1</v>
      </c>
      <c r="H68" s="13">
        <v>0</v>
      </c>
      <c r="I68" s="13">
        <v>1</v>
      </c>
      <c r="J68" s="13">
        <v>0</v>
      </c>
      <c r="K68" s="13">
        <v>37</v>
      </c>
      <c r="L68" s="13">
        <v>14</v>
      </c>
      <c r="M68" s="13">
        <v>0</v>
      </c>
      <c r="N68" s="13">
        <v>21</v>
      </c>
      <c r="O68" s="13">
        <v>0</v>
      </c>
    </row>
    <row r="69" spans="2:15" x14ac:dyDescent="0.25">
      <c r="B69" s="36">
        <v>1276595</v>
      </c>
      <c r="C69" s="11" t="s">
        <v>63</v>
      </c>
      <c r="D69" s="37" t="s">
        <v>29</v>
      </c>
      <c r="E69" s="38" t="s">
        <v>128</v>
      </c>
      <c r="F69" s="13">
        <v>7</v>
      </c>
      <c r="G69" s="13">
        <v>5</v>
      </c>
      <c r="H69" s="13">
        <v>0</v>
      </c>
      <c r="I69" s="13">
        <v>3</v>
      </c>
      <c r="J69" s="13">
        <v>0</v>
      </c>
      <c r="K69" s="13">
        <v>45</v>
      </c>
      <c r="L69" s="13">
        <v>17</v>
      </c>
      <c r="M69" s="13">
        <v>0</v>
      </c>
      <c r="N69" s="13">
        <v>21</v>
      </c>
      <c r="O69" s="13">
        <v>0</v>
      </c>
    </row>
    <row r="70" spans="2:15" x14ac:dyDescent="0.25">
      <c r="B70" s="36">
        <v>1450</v>
      </c>
      <c r="C70" s="11" t="s">
        <v>64</v>
      </c>
      <c r="D70" s="37" t="s">
        <v>29</v>
      </c>
      <c r="E70" s="38" t="s">
        <v>128</v>
      </c>
      <c r="F70" s="13">
        <v>23</v>
      </c>
      <c r="G70" s="13">
        <v>4</v>
      </c>
      <c r="H70" s="13">
        <v>0</v>
      </c>
      <c r="I70" s="13">
        <v>8</v>
      </c>
      <c r="J70" s="13">
        <v>0</v>
      </c>
      <c r="K70" s="13">
        <v>162</v>
      </c>
      <c r="L70" s="13">
        <v>69</v>
      </c>
      <c r="M70" s="13">
        <v>2</v>
      </c>
      <c r="N70" s="13">
        <v>66</v>
      </c>
      <c r="O70" s="13">
        <v>0</v>
      </c>
    </row>
    <row r="71" spans="2:15" x14ac:dyDescent="0.25">
      <c r="B71" s="36">
        <v>71863</v>
      </c>
      <c r="C71" s="11" t="s">
        <v>65</v>
      </c>
      <c r="D71" s="37" t="s">
        <v>29</v>
      </c>
      <c r="E71" s="38" t="s">
        <v>128</v>
      </c>
      <c r="F71" s="13">
        <v>10</v>
      </c>
      <c r="G71" s="13">
        <v>3</v>
      </c>
      <c r="H71" s="13">
        <v>0</v>
      </c>
      <c r="I71" s="13">
        <v>5</v>
      </c>
      <c r="J71" s="13">
        <v>0</v>
      </c>
      <c r="K71" s="13">
        <v>112</v>
      </c>
      <c r="L71" s="13">
        <v>60</v>
      </c>
      <c r="M71" s="13">
        <v>1</v>
      </c>
      <c r="N71" s="13">
        <v>54</v>
      </c>
      <c r="O71" s="13">
        <v>0</v>
      </c>
    </row>
    <row r="72" spans="2:15" x14ac:dyDescent="0.25">
      <c r="B72" s="36">
        <v>1451</v>
      </c>
      <c r="C72" s="11" t="s">
        <v>66</v>
      </c>
      <c r="D72" s="37" t="s">
        <v>29</v>
      </c>
      <c r="E72" s="38" t="s">
        <v>128</v>
      </c>
      <c r="F72" s="13">
        <v>24</v>
      </c>
      <c r="G72" s="13">
        <v>11</v>
      </c>
      <c r="H72" s="13">
        <v>0</v>
      </c>
      <c r="I72" s="13">
        <v>9</v>
      </c>
      <c r="J72" s="13">
        <v>0</v>
      </c>
      <c r="K72" s="13">
        <v>194</v>
      </c>
      <c r="L72" s="13">
        <v>77</v>
      </c>
      <c r="M72" s="13">
        <v>0</v>
      </c>
      <c r="N72" s="13">
        <v>80</v>
      </c>
      <c r="O72" s="13">
        <v>0</v>
      </c>
    </row>
    <row r="73" spans="2:15" x14ac:dyDescent="0.25">
      <c r="B73" s="36">
        <v>1107144</v>
      </c>
      <c r="C73" s="11" t="s">
        <v>67</v>
      </c>
      <c r="D73" s="37" t="s">
        <v>29</v>
      </c>
      <c r="E73" s="38" t="s">
        <v>129</v>
      </c>
      <c r="F73" s="13">
        <v>12</v>
      </c>
      <c r="G73" s="13">
        <v>6</v>
      </c>
      <c r="H73" s="13">
        <v>0</v>
      </c>
      <c r="I73" s="13">
        <v>6</v>
      </c>
      <c r="J73" s="13">
        <v>0</v>
      </c>
      <c r="K73" s="13">
        <v>45</v>
      </c>
      <c r="L73" s="13">
        <v>20</v>
      </c>
      <c r="M73" s="13">
        <v>0</v>
      </c>
      <c r="N73" s="13">
        <v>26</v>
      </c>
      <c r="O73" s="13">
        <v>0</v>
      </c>
    </row>
    <row r="74" spans="2:15" x14ac:dyDescent="0.25">
      <c r="B74" s="36">
        <v>1453</v>
      </c>
      <c r="C74" s="11" t="s">
        <v>68</v>
      </c>
      <c r="D74" s="37" t="s">
        <v>32</v>
      </c>
      <c r="E74" s="38" t="s">
        <v>127</v>
      </c>
      <c r="F74" s="13">
        <v>0</v>
      </c>
      <c r="G74" s="13">
        <v>0</v>
      </c>
      <c r="H74" s="13">
        <v>0</v>
      </c>
      <c r="I74" s="13">
        <v>0</v>
      </c>
      <c r="J74" s="13">
        <v>0</v>
      </c>
      <c r="K74" s="13">
        <v>1</v>
      </c>
      <c r="L74" s="13">
        <v>0</v>
      </c>
      <c r="M74" s="13">
        <v>0</v>
      </c>
      <c r="N74" s="13">
        <v>0</v>
      </c>
      <c r="O74" s="13">
        <v>0</v>
      </c>
    </row>
    <row r="75" spans="2:15" x14ac:dyDescent="0.25">
      <c r="B75" s="36">
        <f>B74</f>
        <v>1453</v>
      </c>
      <c r="C75" s="11" t="s">
        <v>68</v>
      </c>
      <c r="D75" s="37" t="str">
        <f>D74</f>
        <v>Licenciatura</v>
      </c>
      <c r="E75" s="38" t="s">
        <v>129</v>
      </c>
      <c r="F75" s="13">
        <v>0</v>
      </c>
      <c r="G75" s="13">
        <v>0</v>
      </c>
      <c r="H75" s="13">
        <v>0</v>
      </c>
      <c r="I75" s="13">
        <v>0</v>
      </c>
      <c r="J75" s="13">
        <v>0</v>
      </c>
      <c r="K75" s="13">
        <v>4</v>
      </c>
      <c r="L75" s="13">
        <v>2</v>
      </c>
      <c r="M75" s="13">
        <v>0</v>
      </c>
      <c r="N75" s="13">
        <v>3</v>
      </c>
      <c r="O75" s="13">
        <v>0</v>
      </c>
    </row>
    <row r="76" spans="2:15" x14ac:dyDescent="0.25">
      <c r="B76" s="36">
        <v>301453</v>
      </c>
      <c r="C76" s="11" t="s">
        <v>68</v>
      </c>
      <c r="D76" s="37" t="s">
        <v>29</v>
      </c>
      <c r="E76" s="38" t="s">
        <v>127</v>
      </c>
      <c r="F76" s="13">
        <v>0</v>
      </c>
      <c r="G76" s="13">
        <v>0</v>
      </c>
      <c r="H76" s="13">
        <v>0</v>
      </c>
      <c r="I76" s="13">
        <v>0</v>
      </c>
      <c r="J76" s="13">
        <v>0</v>
      </c>
      <c r="K76" s="13">
        <v>0</v>
      </c>
      <c r="L76" s="13">
        <v>0</v>
      </c>
      <c r="M76" s="13">
        <v>0</v>
      </c>
      <c r="N76" s="13">
        <v>0</v>
      </c>
      <c r="O76" s="13">
        <v>0</v>
      </c>
    </row>
    <row r="77" spans="2:15" x14ac:dyDescent="0.25">
      <c r="B77" s="36">
        <f>B76</f>
        <v>301453</v>
      </c>
      <c r="C77" s="11" t="s">
        <v>68</v>
      </c>
      <c r="D77" s="37" t="str">
        <f>D76</f>
        <v>Bacharelado</v>
      </c>
      <c r="E77" s="38" t="s">
        <v>129</v>
      </c>
      <c r="F77" s="13">
        <v>0</v>
      </c>
      <c r="G77" s="13">
        <v>0</v>
      </c>
      <c r="H77" s="13">
        <v>0</v>
      </c>
      <c r="I77" s="13">
        <v>0</v>
      </c>
      <c r="J77" s="13">
        <v>0</v>
      </c>
      <c r="K77" s="13">
        <v>1</v>
      </c>
      <c r="L77" s="13">
        <v>0</v>
      </c>
      <c r="M77" s="13">
        <v>0</v>
      </c>
      <c r="N77" s="13">
        <v>0</v>
      </c>
      <c r="O77" s="13">
        <v>0</v>
      </c>
    </row>
    <row r="78" spans="2:15" x14ac:dyDescent="0.25">
      <c r="B78" s="36">
        <v>1454</v>
      </c>
      <c r="C78" s="11" t="s">
        <v>69</v>
      </c>
      <c r="D78" s="37" t="s">
        <v>32</v>
      </c>
      <c r="E78" s="38" t="s">
        <v>129</v>
      </c>
      <c r="F78" s="13">
        <v>7</v>
      </c>
      <c r="G78" s="13">
        <v>3</v>
      </c>
      <c r="H78" s="13">
        <v>1</v>
      </c>
      <c r="I78" s="13">
        <v>0</v>
      </c>
      <c r="J78" s="13">
        <v>0</v>
      </c>
      <c r="K78" s="13">
        <v>57</v>
      </c>
      <c r="L78" s="13">
        <v>22</v>
      </c>
      <c r="M78" s="13">
        <v>1</v>
      </c>
      <c r="N78" s="13">
        <v>21</v>
      </c>
      <c r="O78" s="13">
        <v>0</v>
      </c>
    </row>
    <row r="79" spans="2:15" x14ac:dyDescent="0.25">
      <c r="B79" s="36">
        <v>103020</v>
      </c>
      <c r="C79" s="11" t="s">
        <v>69</v>
      </c>
      <c r="D79" s="37" t="s">
        <v>32</v>
      </c>
      <c r="E79" s="38" t="s">
        <v>129</v>
      </c>
      <c r="F79" s="13">
        <v>1</v>
      </c>
      <c r="G79" s="13">
        <v>1</v>
      </c>
      <c r="H79" s="13">
        <v>0</v>
      </c>
      <c r="I79" s="13">
        <v>1</v>
      </c>
      <c r="J79" s="13">
        <v>0</v>
      </c>
      <c r="K79" s="13">
        <v>12</v>
      </c>
      <c r="L79" s="13">
        <v>3</v>
      </c>
      <c r="M79" s="13">
        <v>0</v>
      </c>
      <c r="N79" s="13">
        <v>1</v>
      </c>
      <c r="O79" s="13">
        <v>0</v>
      </c>
    </row>
    <row r="80" spans="2:15" x14ac:dyDescent="0.25">
      <c r="B80" s="36">
        <v>79997</v>
      </c>
      <c r="C80" s="11" t="s">
        <v>70</v>
      </c>
      <c r="D80" s="37" t="s">
        <v>29</v>
      </c>
      <c r="E80" s="38" t="s">
        <v>128</v>
      </c>
      <c r="F80" s="13">
        <v>4</v>
      </c>
      <c r="G80" s="13">
        <v>1</v>
      </c>
      <c r="H80" s="13">
        <v>0</v>
      </c>
      <c r="I80" s="13">
        <v>1</v>
      </c>
      <c r="J80" s="13">
        <v>0</v>
      </c>
      <c r="K80" s="13">
        <v>29</v>
      </c>
      <c r="L80" s="13">
        <v>9</v>
      </c>
      <c r="M80" s="13">
        <v>0</v>
      </c>
      <c r="N80" s="13">
        <v>11</v>
      </c>
      <c r="O80" s="13">
        <v>0</v>
      </c>
    </row>
    <row r="81" spans="2:15" x14ac:dyDescent="0.25">
      <c r="B81" s="36">
        <v>1114028</v>
      </c>
      <c r="C81" s="11" t="s">
        <v>71</v>
      </c>
      <c r="D81" s="37" t="s">
        <v>29</v>
      </c>
      <c r="E81" s="38" t="s">
        <v>128</v>
      </c>
      <c r="F81" s="13">
        <v>17</v>
      </c>
      <c r="G81" s="13">
        <v>7</v>
      </c>
      <c r="H81" s="13">
        <v>0</v>
      </c>
      <c r="I81" s="13">
        <v>6</v>
      </c>
      <c r="J81" s="13">
        <v>0</v>
      </c>
      <c r="K81" s="13">
        <v>68</v>
      </c>
      <c r="L81" s="13">
        <v>29</v>
      </c>
      <c r="M81" s="13">
        <v>0</v>
      </c>
      <c r="N81" s="13">
        <v>32</v>
      </c>
      <c r="O81" s="13">
        <v>0</v>
      </c>
    </row>
    <row r="82" spans="2:15" x14ac:dyDescent="0.25">
      <c r="B82" s="36">
        <v>115800</v>
      </c>
      <c r="C82" s="11" t="s">
        <v>72</v>
      </c>
      <c r="D82" s="37" t="s">
        <v>29</v>
      </c>
      <c r="E82" s="38" t="s">
        <v>128</v>
      </c>
      <c r="F82" s="13">
        <v>29</v>
      </c>
      <c r="G82" s="13">
        <v>14</v>
      </c>
      <c r="H82" s="13">
        <v>1</v>
      </c>
      <c r="I82" s="13">
        <v>12</v>
      </c>
      <c r="J82" s="13">
        <v>0</v>
      </c>
      <c r="K82" s="13">
        <v>149</v>
      </c>
      <c r="L82" s="13">
        <v>79</v>
      </c>
      <c r="M82" s="13">
        <v>6</v>
      </c>
      <c r="N82" s="13">
        <v>78</v>
      </c>
      <c r="O82" s="13">
        <v>0</v>
      </c>
    </row>
    <row r="83" spans="2:15" x14ac:dyDescent="0.25">
      <c r="B83" s="36">
        <v>1445</v>
      </c>
      <c r="C83" s="11" t="s">
        <v>73</v>
      </c>
      <c r="D83" s="37" t="s">
        <v>32</v>
      </c>
      <c r="E83" s="38" t="s">
        <v>127</v>
      </c>
      <c r="F83" s="13">
        <v>0</v>
      </c>
      <c r="G83" s="13">
        <v>0</v>
      </c>
      <c r="H83" s="13">
        <v>0</v>
      </c>
      <c r="I83" s="13">
        <v>0</v>
      </c>
      <c r="J83" s="13">
        <v>0</v>
      </c>
      <c r="K83" s="13">
        <v>3</v>
      </c>
      <c r="L83" s="13">
        <v>2</v>
      </c>
      <c r="M83" s="13">
        <v>0</v>
      </c>
      <c r="N83" s="13">
        <v>2</v>
      </c>
      <c r="O83" s="13">
        <v>0</v>
      </c>
    </row>
    <row r="84" spans="2:15" x14ac:dyDescent="0.25">
      <c r="B84" s="36">
        <f>B83</f>
        <v>1445</v>
      </c>
      <c r="C84" s="11" t="s">
        <v>73</v>
      </c>
      <c r="D84" s="37" t="str">
        <f>D83</f>
        <v>Licenciatura</v>
      </c>
      <c r="E84" s="38" t="s">
        <v>129</v>
      </c>
      <c r="F84" s="13">
        <v>0</v>
      </c>
      <c r="G84" s="13">
        <v>0</v>
      </c>
      <c r="H84" s="13">
        <v>0</v>
      </c>
      <c r="I84" s="13">
        <v>0</v>
      </c>
      <c r="J84" s="13">
        <v>0</v>
      </c>
      <c r="K84" s="13">
        <v>1</v>
      </c>
      <c r="L84" s="13">
        <v>1</v>
      </c>
      <c r="M84" s="13">
        <v>0</v>
      </c>
      <c r="N84" s="13">
        <v>1</v>
      </c>
      <c r="O84" s="13">
        <v>0</v>
      </c>
    </row>
    <row r="85" spans="2:15" x14ac:dyDescent="0.25">
      <c r="B85" s="36">
        <v>103022</v>
      </c>
      <c r="C85" s="11" t="s">
        <v>73</v>
      </c>
      <c r="D85" s="37" t="s">
        <v>32</v>
      </c>
      <c r="E85" s="38" t="s">
        <v>127</v>
      </c>
      <c r="F85" s="13">
        <v>0</v>
      </c>
      <c r="G85" s="13">
        <v>0</v>
      </c>
      <c r="H85" s="13">
        <v>0</v>
      </c>
      <c r="I85" s="13">
        <v>0</v>
      </c>
      <c r="J85" s="13">
        <v>0</v>
      </c>
      <c r="K85" s="13">
        <v>2</v>
      </c>
      <c r="L85" s="13">
        <v>0</v>
      </c>
      <c r="M85" s="13">
        <v>0</v>
      </c>
      <c r="N85" s="13">
        <v>1</v>
      </c>
      <c r="O85" s="13">
        <v>0</v>
      </c>
    </row>
    <row r="86" spans="2:15" x14ac:dyDescent="0.25">
      <c r="B86" s="36">
        <f>B85</f>
        <v>103022</v>
      </c>
      <c r="C86" s="11" t="s">
        <v>73</v>
      </c>
      <c r="D86" s="37" t="str">
        <f>D85</f>
        <v>Licenciatura</v>
      </c>
      <c r="E86" s="38" t="s">
        <v>129</v>
      </c>
      <c r="F86" s="13">
        <v>0</v>
      </c>
      <c r="G86" s="13">
        <v>0</v>
      </c>
      <c r="H86" s="13">
        <v>0</v>
      </c>
      <c r="I86" s="13">
        <v>0</v>
      </c>
      <c r="J86" s="13">
        <v>0</v>
      </c>
      <c r="K86" s="13">
        <v>0</v>
      </c>
      <c r="L86" s="13">
        <v>0</v>
      </c>
      <c r="M86" s="13">
        <v>0</v>
      </c>
      <c r="N86" s="13">
        <v>0</v>
      </c>
      <c r="O86" s="13">
        <v>0</v>
      </c>
    </row>
    <row r="87" spans="2:15" x14ac:dyDescent="0.25">
      <c r="B87" s="36">
        <v>403022</v>
      </c>
      <c r="C87" s="11" t="s">
        <v>73</v>
      </c>
      <c r="D87" s="37" t="s">
        <v>29</v>
      </c>
      <c r="E87" s="38" t="s">
        <v>127</v>
      </c>
      <c r="F87" s="13">
        <v>0</v>
      </c>
      <c r="G87" s="13">
        <v>0</v>
      </c>
      <c r="H87" s="13">
        <v>0</v>
      </c>
      <c r="I87" s="13">
        <v>0</v>
      </c>
      <c r="J87" s="13">
        <v>0</v>
      </c>
      <c r="K87" s="13">
        <v>2</v>
      </c>
      <c r="L87" s="13">
        <v>0</v>
      </c>
      <c r="M87" s="13">
        <v>0</v>
      </c>
      <c r="N87" s="13">
        <v>1</v>
      </c>
      <c r="O87" s="13">
        <v>0</v>
      </c>
    </row>
    <row r="88" spans="2:15" x14ac:dyDescent="0.25">
      <c r="B88" s="36">
        <f>B87</f>
        <v>403022</v>
      </c>
      <c r="C88" s="11" t="s">
        <v>73</v>
      </c>
      <c r="D88" s="37" t="str">
        <f>D87</f>
        <v>Bacharelado</v>
      </c>
      <c r="E88" s="38" t="s">
        <v>129</v>
      </c>
      <c r="F88" s="13">
        <v>0</v>
      </c>
      <c r="G88" s="13">
        <v>0</v>
      </c>
      <c r="H88" s="13">
        <v>0</v>
      </c>
      <c r="I88" s="13">
        <v>0</v>
      </c>
      <c r="J88" s="13">
        <v>0</v>
      </c>
      <c r="K88" s="13">
        <v>0</v>
      </c>
      <c r="L88" s="13">
        <v>0</v>
      </c>
      <c r="M88" s="13">
        <v>0</v>
      </c>
      <c r="N88" s="13">
        <v>0</v>
      </c>
      <c r="O88" s="13">
        <v>0</v>
      </c>
    </row>
    <row r="89" spans="2:15" x14ac:dyDescent="0.25">
      <c r="B89" s="36">
        <v>5000372</v>
      </c>
      <c r="C89" s="11" t="s">
        <v>73</v>
      </c>
      <c r="D89" s="37" t="s">
        <v>29</v>
      </c>
      <c r="E89" s="38" t="s">
        <v>127</v>
      </c>
      <c r="F89" s="13">
        <v>0</v>
      </c>
      <c r="G89" s="13">
        <v>0</v>
      </c>
      <c r="H89" s="13">
        <v>0</v>
      </c>
      <c r="I89" s="13">
        <v>0</v>
      </c>
      <c r="J89" s="13">
        <v>0</v>
      </c>
      <c r="K89" s="13">
        <v>0</v>
      </c>
      <c r="L89" s="13">
        <v>0</v>
      </c>
      <c r="M89" s="13">
        <v>0</v>
      </c>
      <c r="N89" s="13">
        <v>0</v>
      </c>
      <c r="O89" s="13">
        <v>0</v>
      </c>
    </row>
    <row r="90" spans="2:15" x14ac:dyDescent="0.25">
      <c r="B90" s="36">
        <f>B89</f>
        <v>5000372</v>
      </c>
      <c r="C90" s="11" t="s">
        <v>73</v>
      </c>
      <c r="D90" s="37" t="str">
        <f>D89</f>
        <v>Bacharelado</v>
      </c>
      <c r="E90" s="38" t="s">
        <v>129</v>
      </c>
      <c r="F90" s="13">
        <v>0</v>
      </c>
      <c r="G90" s="13">
        <v>0</v>
      </c>
      <c r="H90" s="13">
        <v>0</v>
      </c>
      <c r="I90" s="13">
        <v>0</v>
      </c>
      <c r="J90" s="13">
        <v>0</v>
      </c>
      <c r="K90" s="13">
        <v>0</v>
      </c>
      <c r="L90" s="13">
        <v>0</v>
      </c>
      <c r="M90" s="13">
        <v>0</v>
      </c>
      <c r="N90" s="13">
        <v>0</v>
      </c>
      <c r="O90" s="13">
        <v>0</v>
      </c>
    </row>
    <row r="91" spans="2:15" x14ac:dyDescent="0.25">
      <c r="B91" s="36">
        <v>1276594</v>
      </c>
      <c r="C91" s="11" t="s">
        <v>74</v>
      </c>
      <c r="D91" s="37" t="s">
        <v>29</v>
      </c>
      <c r="E91" s="38" t="s">
        <v>128</v>
      </c>
      <c r="F91" s="13">
        <v>3</v>
      </c>
      <c r="G91" s="13">
        <v>3</v>
      </c>
      <c r="H91" s="13">
        <v>0</v>
      </c>
      <c r="I91" s="13">
        <v>1</v>
      </c>
      <c r="J91" s="13">
        <v>0</v>
      </c>
      <c r="K91" s="13">
        <v>52</v>
      </c>
      <c r="L91" s="13">
        <v>28</v>
      </c>
      <c r="M91" s="13">
        <v>0</v>
      </c>
      <c r="N91" s="13">
        <v>24</v>
      </c>
      <c r="O91" s="13">
        <v>0</v>
      </c>
    </row>
    <row r="92" spans="2:15" x14ac:dyDescent="0.25">
      <c r="B92" s="36">
        <v>1109057</v>
      </c>
      <c r="C92" s="11" t="s">
        <v>75</v>
      </c>
      <c r="D92" s="37" t="s">
        <v>29</v>
      </c>
      <c r="E92" s="38" t="s">
        <v>128</v>
      </c>
      <c r="F92" s="13">
        <v>24</v>
      </c>
      <c r="G92" s="13">
        <v>8</v>
      </c>
      <c r="H92" s="13">
        <v>0</v>
      </c>
      <c r="I92" s="13">
        <v>10</v>
      </c>
      <c r="J92" s="13">
        <v>0</v>
      </c>
      <c r="K92" s="13">
        <v>91</v>
      </c>
      <c r="L92" s="13">
        <v>38</v>
      </c>
      <c r="M92" s="13">
        <v>0</v>
      </c>
      <c r="N92" s="13">
        <v>40</v>
      </c>
      <c r="O92" s="13">
        <v>0</v>
      </c>
    </row>
    <row r="93" spans="2:15" x14ac:dyDescent="0.25">
      <c r="B93" s="36">
        <v>1446</v>
      </c>
      <c r="C93" s="11" t="s">
        <v>76</v>
      </c>
      <c r="D93" s="37" t="s">
        <v>29</v>
      </c>
      <c r="E93" s="38" t="s">
        <v>129</v>
      </c>
      <c r="F93" s="13">
        <v>0</v>
      </c>
      <c r="G93" s="13">
        <v>0</v>
      </c>
      <c r="H93" s="13">
        <v>0</v>
      </c>
      <c r="I93" s="13">
        <v>0</v>
      </c>
      <c r="J93" s="13">
        <v>0</v>
      </c>
      <c r="K93" s="13">
        <v>0</v>
      </c>
      <c r="L93" s="13">
        <v>0</v>
      </c>
      <c r="M93" s="13">
        <v>0</v>
      </c>
      <c r="N93" s="13">
        <v>0</v>
      </c>
      <c r="O93" s="13">
        <v>0</v>
      </c>
    </row>
    <row r="94" spans="2:15" x14ac:dyDescent="0.25">
      <c r="B94" s="36">
        <v>120439</v>
      </c>
      <c r="C94" s="11" t="s">
        <v>76</v>
      </c>
      <c r="D94" s="37" t="s">
        <v>32</v>
      </c>
      <c r="E94" s="38" t="s">
        <v>129</v>
      </c>
      <c r="F94" s="13">
        <v>0</v>
      </c>
      <c r="G94" s="13">
        <v>0</v>
      </c>
      <c r="H94" s="13">
        <v>0</v>
      </c>
      <c r="I94" s="13">
        <v>0</v>
      </c>
      <c r="J94" s="13">
        <v>0</v>
      </c>
      <c r="K94" s="13">
        <v>5</v>
      </c>
      <c r="L94" s="13">
        <v>3</v>
      </c>
      <c r="M94" s="13">
        <v>0</v>
      </c>
      <c r="N94" s="13">
        <v>2</v>
      </c>
      <c r="O94" s="13">
        <v>0</v>
      </c>
    </row>
    <row r="95" spans="2:15" x14ac:dyDescent="0.25">
      <c r="B95" s="36">
        <v>420439</v>
      </c>
      <c r="C95" s="11" t="s">
        <v>76</v>
      </c>
      <c r="D95" s="37" t="s">
        <v>29</v>
      </c>
      <c r="E95" s="38" t="s">
        <v>129</v>
      </c>
      <c r="F95" s="13">
        <v>0</v>
      </c>
      <c r="G95" s="13">
        <v>0</v>
      </c>
      <c r="H95" s="13">
        <v>0</v>
      </c>
      <c r="I95" s="13">
        <v>0</v>
      </c>
      <c r="J95" s="13">
        <v>0</v>
      </c>
      <c r="K95" s="13">
        <v>5</v>
      </c>
      <c r="L95" s="13">
        <v>3</v>
      </c>
      <c r="M95" s="13">
        <v>0</v>
      </c>
      <c r="N95" s="13">
        <v>2</v>
      </c>
      <c r="O95" s="13">
        <v>0</v>
      </c>
    </row>
    <row r="96" spans="2:15" x14ac:dyDescent="0.25">
      <c r="B96" s="36">
        <v>5000371</v>
      </c>
      <c r="C96" s="11" t="s">
        <v>76</v>
      </c>
      <c r="D96" s="37" t="s">
        <v>32</v>
      </c>
      <c r="E96" s="38" t="s">
        <v>127</v>
      </c>
      <c r="F96" s="13">
        <v>0</v>
      </c>
      <c r="G96" s="13">
        <v>0</v>
      </c>
      <c r="H96" s="13">
        <v>0</v>
      </c>
      <c r="I96" s="13">
        <v>0</v>
      </c>
      <c r="J96" s="13">
        <v>0</v>
      </c>
      <c r="K96" s="13">
        <v>3</v>
      </c>
      <c r="L96" s="13">
        <v>2</v>
      </c>
      <c r="M96" s="13">
        <v>0</v>
      </c>
      <c r="N96" s="13">
        <v>2</v>
      </c>
      <c r="O96" s="13">
        <v>0</v>
      </c>
    </row>
    <row r="97" spans="2:15" x14ac:dyDescent="0.25">
      <c r="B97" s="36">
        <f>B96</f>
        <v>5000371</v>
      </c>
      <c r="C97" s="11" t="s">
        <v>76</v>
      </c>
      <c r="D97" s="37" t="str">
        <f>D96</f>
        <v>Licenciatura</v>
      </c>
      <c r="E97" s="38" t="s">
        <v>129</v>
      </c>
      <c r="F97" s="13">
        <v>0</v>
      </c>
      <c r="G97" s="13">
        <v>0</v>
      </c>
      <c r="H97" s="13">
        <v>0</v>
      </c>
      <c r="I97" s="13">
        <v>0</v>
      </c>
      <c r="J97" s="13">
        <v>0</v>
      </c>
      <c r="K97" s="13">
        <v>1</v>
      </c>
      <c r="L97" s="13">
        <v>1</v>
      </c>
      <c r="M97" s="13">
        <v>0</v>
      </c>
      <c r="N97" s="13">
        <v>1</v>
      </c>
      <c r="O97" s="13">
        <v>0</v>
      </c>
    </row>
    <row r="98" spans="2:15" x14ac:dyDescent="0.25">
      <c r="B98" s="36">
        <v>115802</v>
      </c>
      <c r="C98" s="11" t="s">
        <v>77</v>
      </c>
      <c r="D98" s="37" t="s">
        <v>29</v>
      </c>
      <c r="E98" s="38" t="s">
        <v>128</v>
      </c>
      <c r="F98" s="13">
        <v>18</v>
      </c>
      <c r="G98" s="13">
        <v>10</v>
      </c>
      <c r="H98" s="13">
        <v>0</v>
      </c>
      <c r="I98" s="13">
        <v>9</v>
      </c>
      <c r="J98" s="13">
        <v>0</v>
      </c>
      <c r="K98" s="13">
        <v>79</v>
      </c>
      <c r="L98" s="13">
        <v>47</v>
      </c>
      <c r="M98" s="13">
        <v>0</v>
      </c>
      <c r="N98" s="13">
        <v>40</v>
      </c>
      <c r="O98" s="13">
        <v>0</v>
      </c>
    </row>
    <row r="99" spans="2:15" x14ac:dyDescent="0.25">
      <c r="B99" s="36">
        <v>22947</v>
      </c>
      <c r="C99" s="11" t="s">
        <v>131</v>
      </c>
      <c r="D99" s="37" t="s">
        <v>32</v>
      </c>
      <c r="E99" s="38" t="s">
        <v>127</v>
      </c>
      <c r="F99" s="13">
        <v>5</v>
      </c>
      <c r="G99" s="13">
        <v>3</v>
      </c>
      <c r="H99" s="13">
        <v>0</v>
      </c>
      <c r="I99" s="13">
        <v>3</v>
      </c>
      <c r="J99" s="13">
        <v>0</v>
      </c>
      <c r="K99" s="13">
        <v>24</v>
      </c>
      <c r="L99" s="13">
        <v>12</v>
      </c>
      <c r="M99" s="13">
        <v>0</v>
      </c>
      <c r="N99" s="13">
        <v>13</v>
      </c>
      <c r="O99" s="13">
        <v>1</v>
      </c>
    </row>
    <row r="100" spans="2:15" x14ac:dyDescent="0.25">
      <c r="B100" s="36">
        <f>B99</f>
        <v>22947</v>
      </c>
      <c r="C100" s="11" t="s">
        <v>131</v>
      </c>
      <c r="D100" s="37" t="str">
        <f>D99</f>
        <v>Licenciatura</v>
      </c>
      <c r="E100" s="38" t="s">
        <v>129</v>
      </c>
      <c r="F100" s="13">
        <v>5</v>
      </c>
      <c r="G100" s="13">
        <v>1</v>
      </c>
      <c r="H100" s="13">
        <v>0</v>
      </c>
      <c r="I100" s="13">
        <v>2</v>
      </c>
      <c r="J100" s="13">
        <v>0</v>
      </c>
      <c r="K100" s="13">
        <v>15</v>
      </c>
      <c r="L100" s="13">
        <v>8</v>
      </c>
      <c r="M100" s="13">
        <v>0</v>
      </c>
      <c r="N100" s="13">
        <v>8</v>
      </c>
      <c r="O100" s="13">
        <v>0</v>
      </c>
    </row>
    <row r="101" spans="2:15" x14ac:dyDescent="0.25">
      <c r="B101" s="36">
        <v>115804</v>
      </c>
      <c r="C101" s="11" t="s">
        <v>78</v>
      </c>
      <c r="D101" s="37" t="s">
        <v>32</v>
      </c>
      <c r="E101" s="38" t="s">
        <v>127</v>
      </c>
      <c r="F101" s="13">
        <v>5</v>
      </c>
      <c r="G101" s="13">
        <v>3</v>
      </c>
      <c r="H101" s="13">
        <v>0</v>
      </c>
      <c r="I101" s="13">
        <v>4</v>
      </c>
      <c r="J101" s="13">
        <v>0</v>
      </c>
      <c r="K101" s="13">
        <v>18</v>
      </c>
      <c r="L101" s="13">
        <v>8</v>
      </c>
      <c r="M101" s="13">
        <v>1</v>
      </c>
      <c r="N101" s="13">
        <v>10</v>
      </c>
      <c r="O101" s="13">
        <v>0</v>
      </c>
    </row>
    <row r="102" spans="2:15" x14ac:dyDescent="0.25">
      <c r="B102" s="36">
        <v>22948</v>
      </c>
      <c r="C102" s="11" t="s">
        <v>79</v>
      </c>
      <c r="D102" s="37" t="s">
        <v>32</v>
      </c>
      <c r="E102" s="38" t="s">
        <v>129</v>
      </c>
      <c r="F102" s="13">
        <v>1</v>
      </c>
      <c r="G102" s="13">
        <v>0</v>
      </c>
      <c r="H102" s="13">
        <v>0</v>
      </c>
      <c r="I102" s="13">
        <v>0</v>
      </c>
      <c r="J102" s="13">
        <v>0</v>
      </c>
      <c r="K102" s="13">
        <v>10</v>
      </c>
      <c r="L102" s="13">
        <v>6</v>
      </c>
      <c r="M102" s="13">
        <v>0</v>
      </c>
      <c r="N102" s="13">
        <v>0</v>
      </c>
      <c r="O102" s="13">
        <v>0</v>
      </c>
    </row>
    <row r="103" spans="2:15" x14ac:dyDescent="0.25">
      <c r="B103" s="36">
        <v>1404232</v>
      </c>
      <c r="C103" s="11" t="s">
        <v>185</v>
      </c>
      <c r="D103" s="37" t="s">
        <v>32</v>
      </c>
      <c r="E103" s="38" t="s">
        <v>5</v>
      </c>
      <c r="F103" s="13">
        <v>0</v>
      </c>
      <c r="G103" s="13">
        <v>0</v>
      </c>
      <c r="H103" s="13">
        <v>0</v>
      </c>
      <c r="I103" s="13">
        <v>0</v>
      </c>
      <c r="J103" s="13">
        <v>0</v>
      </c>
      <c r="K103" s="13">
        <v>15</v>
      </c>
      <c r="L103" s="13">
        <v>1</v>
      </c>
      <c r="M103" s="13">
        <v>0</v>
      </c>
      <c r="N103" s="13">
        <v>6</v>
      </c>
      <c r="O103" s="13">
        <v>0</v>
      </c>
    </row>
    <row r="104" spans="2:15" x14ac:dyDescent="0.25">
      <c r="B104" s="36">
        <v>1264973</v>
      </c>
      <c r="C104" s="11" t="s">
        <v>81</v>
      </c>
      <c r="D104" s="37" t="s">
        <v>32</v>
      </c>
      <c r="E104" s="38" t="s">
        <v>127</v>
      </c>
      <c r="F104" s="13">
        <v>6</v>
      </c>
      <c r="G104" s="13">
        <v>2</v>
      </c>
      <c r="H104" s="13">
        <v>0</v>
      </c>
      <c r="I104" s="13">
        <v>2</v>
      </c>
      <c r="J104" s="13">
        <v>1</v>
      </c>
      <c r="K104" s="13">
        <v>23</v>
      </c>
      <c r="L104" s="13">
        <v>10</v>
      </c>
      <c r="M104" s="13">
        <v>3</v>
      </c>
      <c r="N104" s="13">
        <v>12</v>
      </c>
      <c r="O104" s="13">
        <v>1</v>
      </c>
    </row>
    <row r="105" spans="2:15" x14ac:dyDescent="0.25">
      <c r="B105" s="36">
        <v>32844</v>
      </c>
      <c r="C105" s="11" t="s">
        <v>82</v>
      </c>
      <c r="D105" s="37" t="s">
        <v>32</v>
      </c>
      <c r="E105" s="38" t="s">
        <v>127</v>
      </c>
      <c r="F105" s="13">
        <v>3</v>
      </c>
      <c r="G105" s="13">
        <v>2</v>
      </c>
      <c r="H105" s="13">
        <v>0</v>
      </c>
      <c r="I105" s="13">
        <v>1</v>
      </c>
      <c r="J105" s="13">
        <v>0</v>
      </c>
      <c r="K105" s="13">
        <v>27</v>
      </c>
      <c r="L105" s="13">
        <v>14</v>
      </c>
      <c r="M105" s="13">
        <v>0</v>
      </c>
      <c r="N105" s="13">
        <v>15</v>
      </c>
      <c r="O105" s="13">
        <v>0</v>
      </c>
    </row>
    <row r="106" spans="2:15" x14ac:dyDescent="0.25">
      <c r="B106" s="36">
        <f>B105</f>
        <v>32844</v>
      </c>
      <c r="C106" s="11" t="s">
        <v>82</v>
      </c>
      <c r="D106" s="37" t="str">
        <f>D105</f>
        <v>Licenciatura</v>
      </c>
      <c r="E106" s="38" t="s">
        <v>129</v>
      </c>
      <c r="F106" s="13">
        <v>7</v>
      </c>
      <c r="G106" s="13">
        <v>4</v>
      </c>
      <c r="H106" s="13">
        <v>0</v>
      </c>
      <c r="I106" s="13">
        <v>4</v>
      </c>
      <c r="J106" s="13">
        <v>0</v>
      </c>
      <c r="K106" s="13">
        <v>29</v>
      </c>
      <c r="L106" s="13">
        <v>15</v>
      </c>
      <c r="M106" s="13">
        <v>1</v>
      </c>
      <c r="N106" s="13">
        <v>14</v>
      </c>
      <c r="O106" s="13">
        <v>0</v>
      </c>
    </row>
    <row r="107" spans="2:15" x14ac:dyDescent="0.25">
      <c r="B107" s="36">
        <v>1428</v>
      </c>
      <c r="C107" s="11" t="s">
        <v>83</v>
      </c>
      <c r="D107" s="37" t="s">
        <v>32</v>
      </c>
      <c r="E107" s="38" t="s">
        <v>128</v>
      </c>
      <c r="F107" s="13">
        <v>0</v>
      </c>
      <c r="G107" s="13">
        <v>0</v>
      </c>
      <c r="H107" s="13">
        <v>0</v>
      </c>
      <c r="I107" s="13">
        <v>0</v>
      </c>
      <c r="J107" s="13">
        <v>0</v>
      </c>
      <c r="K107" s="13">
        <v>3</v>
      </c>
      <c r="L107" s="13">
        <v>2</v>
      </c>
      <c r="M107" s="13">
        <v>0</v>
      </c>
      <c r="N107" s="13">
        <v>2</v>
      </c>
      <c r="O107" s="13">
        <v>0</v>
      </c>
    </row>
    <row r="108" spans="2:15" x14ac:dyDescent="0.25">
      <c r="B108" s="36">
        <v>102944</v>
      </c>
      <c r="C108" s="11" t="s">
        <v>83</v>
      </c>
      <c r="D108" s="37" t="s">
        <v>32</v>
      </c>
      <c r="E108" s="38" t="s">
        <v>129</v>
      </c>
      <c r="F108" s="13">
        <v>3</v>
      </c>
      <c r="G108" s="13">
        <v>0</v>
      </c>
      <c r="H108" s="13">
        <v>0</v>
      </c>
      <c r="I108" s="13">
        <v>1</v>
      </c>
      <c r="J108" s="13">
        <v>0</v>
      </c>
      <c r="K108" s="13">
        <v>12</v>
      </c>
      <c r="L108" s="13">
        <v>5</v>
      </c>
      <c r="M108" s="13">
        <v>0</v>
      </c>
      <c r="N108" s="13">
        <v>8</v>
      </c>
      <c r="O108" s="13">
        <v>0</v>
      </c>
    </row>
    <row r="109" spans="2:15" x14ac:dyDescent="0.25">
      <c r="B109" s="36">
        <v>111382</v>
      </c>
      <c r="C109" s="11" t="s">
        <v>83</v>
      </c>
      <c r="D109" s="37" t="s">
        <v>29</v>
      </c>
      <c r="E109" s="38" t="s">
        <v>128</v>
      </c>
      <c r="F109" s="13">
        <v>0</v>
      </c>
      <c r="G109" s="13">
        <v>0</v>
      </c>
      <c r="H109" s="13">
        <v>0</v>
      </c>
      <c r="I109" s="13">
        <v>0</v>
      </c>
      <c r="J109" s="13">
        <v>0</v>
      </c>
      <c r="K109" s="13">
        <v>10</v>
      </c>
      <c r="L109" s="13">
        <v>5</v>
      </c>
      <c r="M109" s="13">
        <v>0</v>
      </c>
      <c r="N109" s="13">
        <v>3</v>
      </c>
      <c r="O109" s="13">
        <v>0</v>
      </c>
    </row>
    <row r="110" spans="2:15" x14ac:dyDescent="0.25">
      <c r="B110" s="36">
        <v>301428</v>
      </c>
      <c r="C110" s="11" t="s">
        <v>83</v>
      </c>
      <c r="D110" s="37" t="s">
        <v>29</v>
      </c>
      <c r="E110" s="38" t="s">
        <v>128</v>
      </c>
      <c r="F110" s="13">
        <v>0</v>
      </c>
      <c r="G110" s="13">
        <v>0</v>
      </c>
      <c r="H110" s="13">
        <v>0</v>
      </c>
      <c r="I110" s="13">
        <v>0</v>
      </c>
      <c r="J110" s="13">
        <v>0</v>
      </c>
      <c r="K110" s="13">
        <v>1</v>
      </c>
      <c r="L110" s="13">
        <v>0</v>
      </c>
      <c r="M110" s="13">
        <v>0</v>
      </c>
      <c r="N110" s="13">
        <v>0</v>
      </c>
      <c r="O110" s="13">
        <v>0</v>
      </c>
    </row>
    <row r="111" spans="2:15" x14ac:dyDescent="0.25">
      <c r="B111" s="36">
        <v>1407205</v>
      </c>
      <c r="C111" s="11" t="s">
        <v>83</v>
      </c>
      <c r="D111" s="37" t="s">
        <v>32</v>
      </c>
      <c r="E111" s="38" t="s">
        <v>5</v>
      </c>
      <c r="F111" s="13">
        <v>0</v>
      </c>
      <c r="G111" s="13">
        <v>0</v>
      </c>
      <c r="H111" s="13">
        <v>0</v>
      </c>
      <c r="I111" s="13">
        <v>0</v>
      </c>
      <c r="J111" s="13">
        <v>0</v>
      </c>
      <c r="K111" s="13">
        <v>8</v>
      </c>
      <c r="L111" s="13">
        <v>3</v>
      </c>
      <c r="M111" s="13">
        <v>0</v>
      </c>
      <c r="N111" s="13">
        <v>3</v>
      </c>
      <c r="O111" s="13">
        <v>0</v>
      </c>
    </row>
    <row r="112" spans="2:15" x14ac:dyDescent="0.25">
      <c r="B112" s="36">
        <v>1439</v>
      </c>
      <c r="C112" s="11" t="s">
        <v>84</v>
      </c>
      <c r="D112" s="37" t="s">
        <v>29</v>
      </c>
      <c r="E112" s="38" t="s">
        <v>128</v>
      </c>
      <c r="F112" s="13">
        <v>58</v>
      </c>
      <c r="G112" s="13">
        <v>34</v>
      </c>
      <c r="H112" s="13">
        <v>7</v>
      </c>
      <c r="I112" s="13">
        <v>31</v>
      </c>
      <c r="J112" s="13">
        <v>1</v>
      </c>
      <c r="K112" s="13">
        <v>345</v>
      </c>
      <c r="L112" s="13">
        <v>198</v>
      </c>
      <c r="M112" s="13">
        <v>26</v>
      </c>
      <c r="N112" s="13">
        <v>174</v>
      </c>
      <c r="O112" s="13">
        <v>2</v>
      </c>
    </row>
    <row r="113" spans="2:15" x14ac:dyDescent="0.25">
      <c r="B113" s="36">
        <v>1440</v>
      </c>
      <c r="C113" s="11" t="s">
        <v>85</v>
      </c>
      <c r="D113" s="37" t="s">
        <v>29</v>
      </c>
      <c r="E113" s="38" t="s">
        <v>128</v>
      </c>
      <c r="F113" s="13">
        <v>41</v>
      </c>
      <c r="G113" s="13">
        <v>25</v>
      </c>
      <c r="H113" s="13">
        <v>1</v>
      </c>
      <c r="I113" s="13">
        <v>22</v>
      </c>
      <c r="J113" s="13">
        <v>0</v>
      </c>
      <c r="K113" s="13">
        <v>227</v>
      </c>
      <c r="L113" s="13">
        <v>128</v>
      </c>
      <c r="M113" s="13">
        <v>9</v>
      </c>
      <c r="N113" s="13">
        <v>113</v>
      </c>
      <c r="O113" s="13">
        <v>0</v>
      </c>
    </row>
    <row r="114" spans="2:15" x14ac:dyDescent="0.25">
      <c r="B114" s="36">
        <v>1444</v>
      </c>
      <c r="C114" s="11" t="s">
        <v>86</v>
      </c>
      <c r="D114" s="37" t="s">
        <v>32</v>
      </c>
      <c r="E114" s="38" t="s">
        <v>128</v>
      </c>
      <c r="F114" s="13">
        <v>0</v>
      </c>
      <c r="G114" s="13">
        <v>0</v>
      </c>
      <c r="H114" s="13">
        <v>0</v>
      </c>
      <c r="I114" s="13">
        <v>0</v>
      </c>
      <c r="J114" s="13">
        <v>0</v>
      </c>
      <c r="K114" s="13">
        <v>2</v>
      </c>
      <c r="L114" s="13">
        <v>2</v>
      </c>
      <c r="M114" s="13">
        <v>0</v>
      </c>
      <c r="N114" s="13">
        <v>1</v>
      </c>
      <c r="O114" s="13">
        <v>0</v>
      </c>
    </row>
    <row r="115" spans="2:15" x14ac:dyDescent="0.25">
      <c r="B115" s="36">
        <v>301444</v>
      </c>
      <c r="C115" s="11" t="s">
        <v>86</v>
      </c>
      <c r="D115" s="37" t="s">
        <v>29</v>
      </c>
      <c r="E115" s="38" t="s">
        <v>128</v>
      </c>
      <c r="F115" s="13">
        <v>0</v>
      </c>
      <c r="G115" s="13">
        <v>0</v>
      </c>
      <c r="H115" s="13">
        <v>0</v>
      </c>
      <c r="I115" s="13">
        <v>0</v>
      </c>
      <c r="J115" s="13">
        <v>0</v>
      </c>
      <c r="K115" s="13">
        <v>1</v>
      </c>
      <c r="L115" s="13">
        <v>1</v>
      </c>
      <c r="M115" s="13">
        <v>0</v>
      </c>
      <c r="N115" s="13">
        <v>1</v>
      </c>
      <c r="O115" s="13">
        <v>0</v>
      </c>
    </row>
    <row r="116" spans="2:15" x14ac:dyDescent="0.25">
      <c r="B116" s="36">
        <v>115726</v>
      </c>
      <c r="C116" s="11" t="s">
        <v>87</v>
      </c>
      <c r="D116" s="37" t="s">
        <v>29</v>
      </c>
      <c r="E116" s="38" t="s">
        <v>128</v>
      </c>
      <c r="F116" s="13">
        <v>29</v>
      </c>
      <c r="G116" s="13">
        <v>10</v>
      </c>
      <c r="H116" s="13">
        <v>1</v>
      </c>
      <c r="I116" s="13">
        <v>13</v>
      </c>
      <c r="J116" s="13">
        <v>0</v>
      </c>
      <c r="K116" s="13">
        <v>152</v>
      </c>
      <c r="L116" s="13">
        <v>68</v>
      </c>
      <c r="M116" s="13">
        <v>4</v>
      </c>
      <c r="N116" s="13">
        <v>74</v>
      </c>
      <c r="O116" s="13">
        <v>0</v>
      </c>
    </row>
    <row r="117" spans="2:15" x14ac:dyDescent="0.25">
      <c r="B117" s="36">
        <v>1441</v>
      </c>
      <c r="C117" s="11" t="s">
        <v>88</v>
      </c>
      <c r="D117" s="37" t="s">
        <v>29</v>
      </c>
      <c r="E117" s="38" t="s">
        <v>128</v>
      </c>
      <c r="F117" s="13">
        <v>41</v>
      </c>
      <c r="G117" s="13">
        <v>20</v>
      </c>
      <c r="H117" s="13">
        <v>2</v>
      </c>
      <c r="I117" s="13">
        <v>20</v>
      </c>
      <c r="J117" s="13">
        <v>0</v>
      </c>
      <c r="K117" s="13">
        <v>204</v>
      </c>
      <c r="L117" s="13">
        <v>111</v>
      </c>
      <c r="M117" s="13">
        <v>8</v>
      </c>
      <c r="N117" s="13">
        <v>102</v>
      </c>
      <c r="O117" s="13">
        <v>0</v>
      </c>
    </row>
    <row r="118" spans="2:15" x14ac:dyDescent="0.25">
      <c r="B118" s="36">
        <v>1435</v>
      </c>
      <c r="C118" s="11" t="s">
        <v>89</v>
      </c>
      <c r="D118" s="37" t="s">
        <v>32</v>
      </c>
      <c r="E118" s="38" t="s">
        <v>127</v>
      </c>
      <c r="F118" s="13">
        <v>16</v>
      </c>
      <c r="G118" s="13">
        <v>9</v>
      </c>
      <c r="H118" s="13">
        <v>0</v>
      </c>
      <c r="I118" s="13">
        <v>7</v>
      </c>
      <c r="J118" s="13">
        <v>0</v>
      </c>
      <c r="K118" s="13">
        <v>65</v>
      </c>
      <c r="L118" s="13">
        <v>38</v>
      </c>
      <c r="M118" s="13">
        <v>2</v>
      </c>
      <c r="N118" s="13">
        <v>28</v>
      </c>
      <c r="O118" s="13">
        <v>1</v>
      </c>
    </row>
    <row r="119" spans="2:15" x14ac:dyDescent="0.25">
      <c r="B119" s="36">
        <f>B118</f>
        <v>1435</v>
      </c>
      <c r="C119" s="11" t="s">
        <v>89</v>
      </c>
      <c r="D119" s="37" t="str">
        <f>D118</f>
        <v>Licenciatura</v>
      </c>
      <c r="E119" s="38" t="s">
        <v>129</v>
      </c>
      <c r="F119" s="13">
        <v>20</v>
      </c>
      <c r="G119" s="13">
        <v>9</v>
      </c>
      <c r="H119" s="13">
        <v>2</v>
      </c>
      <c r="I119" s="13">
        <v>10</v>
      </c>
      <c r="J119" s="13">
        <v>0</v>
      </c>
      <c r="K119" s="13">
        <v>71</v>
      </c>
      <c r="L119" s="13">
        <v>43</v>
      </c>
      <c r="M119" s="13">
        <v>4</v>
      </c>
      <c r="N119" s="13">
        <v>37</v>
      </c>
      <c r="O119" s="13">
        <v>0</v>
      </c>
    </row>
    <row r="120" spans="2:15" x14ac:dyDescent="0.25">
      <c r="B120" s="36">
        <v>103018</v>
      </c>
      <c r="C120" s="11" t="s">
        <v>89</v>
      </c>
      <c r="D120" s="37" t="s">
        <v>32</v>
      </c>
      <c r="E120" s="38" t="s">
        <v>128</v>
      </c>
      <c r="F120" s="13">
        <v>0</v>
      </c>
      <c r="G120" s="13">
        <v>0</v>
      </c>
      <c r="H120" s="13">
        <v>0</v>
      </c>
      <c r="I120" s="13">
        <v>0</v>
      </c>
      <c r="J120" s="13">
        <v>0</v>
      </c>
      <c r="K120" s="13">
        <v>16</v>
      </c>
      <c r="L120" s="13">
        <v>6</v>
      </c>
      <c r="M120" s="13">
        <v>1</v>
      </c>
      <c r="N120" s="13">
        <v>6</v>
      </c>
      <c r="O120" s="13">
        <v>0</v>
      </c>
    </row>
    <row r="121" spans="2:15" x14ac:dyDescent="0.25">
      <c r="B121" s="36">
        <f>B120</f>
        <v>103018</v>
      </c>
      <c r="C121" s="11" t="s">
        <v>89</v>
      </c>
      <c r="D121" s="37" t="str">
        <f>D120</f>
        <v>Licenciatura</v>
      </c>
      <c r="E121" s="38" t="s">
        <v>129</v>
      </c>
      <c r="F121" s="13">
        <v>7</v>
      </c>
      <c r="G121" s="13">
        <v>3</v>
      </c>
      <c r="H121" s="13">
        <v>0</v>
      </c>
      <c r="I121" s="13">
        <v>3</v>
      </c>
      <c r="J121" s="13">
        <v>1</v>
      </c>
      <c r="K121" s="13">
        <v>46</v>
      </c>
      <c r="L121" s="13">
        <v>28</v>
      </c>
      <c r="M121" s="13">
        <v>0</v>
      </c>
      <c r="N121" s="13">
        <v>21</v>
      </c>
      <c r="O121" s="13">
        <v>1</v>
      </c>
    </row>
    <row r="122" spans="2:15" x14ac:dyDescent="0.25">
      <c r="B122" s="36">
        <v>120893</v>
      </c>
      <c r="C122" s="11" t="s">
        <v>89</v>
      </c>
      <c r="D122" s="37" t="s">
        <v>32</v>
      </c>
      <c r="E122" s="38" t="s">
        <v>5</v>
      </c>
      <c r="F122" s="13">
        <v>0</v>
      </c>
      <c r="G122" s="13">
        <v>0</v>
      </c>
      <c r="H122" s="13">
        <v>0</v>
      </c>
      <c r="I122" s="13">
        <v>0</v>
      </c>
      <c r="J122" s="13">
        <v>0</v>
      </c>
      <c r="K122" s="13">
        <v>65</v>
      </c>
      <c r="L122" s="13">
        <v>30</v>
      </c>
      <c r="M122" s="13">
        <v>1</v>
      </c>
      <c r="N122" s="13">
        <v>30</v>
      </c>
      <c r="O122" s="13">
        <v>0</v>
      </c>
    </row>
    <row r="123" spans="2:15" x14ac:dyDescent="0.25">
      <c r="B123" s="36">
        <v>68123</v>
      </c>
      <c r="C123" s="11" t="s">
        <v>90</v>
      </c>
      <c r="D123" s="37" t="s">
        <v>29</v>
      </c>
      <c r="E123" s="38" t="s">
        <v>128</v>
      </c>
      <c r="F123" s="13">
        <v>39</v>
      </c>
      <c r="G123" s="13">
        <v>23</v>
      </c>
      <c r="H123" s="13">
        <v>1</v>
      </c>
      <c r="I123" s="13">
        <v>20</v>
      </c>
      <c r="J123" s="13">
        <v>0</v>
      </c>
      <c r="K123" s="13">
        <v>215</v>
      </c>
      <c r="L123" s="13">
        <v>128</v>
      </c>
      <c r="M123" s="13">
        <v>8</v>
      </c>
      <c r="N123" s="13">
        <v>108</v>
      </c>
      <c r="O123" s="13">
        <v>0</v>
      </c>
    </row>
    <row r="124" spans="2:15" x14ac:dyDescent="0.25">
      <c r="B124" s="36">
        <v>1429</v>
      </c>
      <c r="C124" s="11" t="s">
        <v>91</v>
      </c>
      <c r="D124" s="37" t="s">
        <v>32</v>
      </c>
      <c r="E124" s="38" t="s">
        <v>129</v>
      </c>
      <c r="F124" s="13">
        <v>6</v>
      </c>
      <c r="G124" s="13">
        <v>2</v>
      </c>
      <c r="H124" s="13">
        <v>0</v>
      </c>
      <c r="I124" s="13">
        <v>2</v>
      </c>
      <c r="J124" s="13">
        <v>0</v>
      </c>
      <c r="K124" s="13">
        <v>50</v>
      </c>
      <c r="L124" s="13">
        <v>26</v>
      </c>
      <c r="M124" s="13">
        <v>0</v>
      </c>
      <c r="N124" s="13">
        <v>21</v>
      </c>
      <c r="O124" s="13">
        <v>1</v>
      </c>
    </row>
    <row r="125" spans="2:15" x14ac:dyDescent="0.25">
      <c r="B125" s="36">
        <v>103027</v>
      </c>
      <c r="C125" s="11" t="s">
        <v>91</v>
      </c>
      <c r="D125" s="37" t="s">
        <v>32</v>
      </c>
      <c r="E125" s="38" t="s">
        <v>129</v>
      </c>
      <c r="F125" s="13">
        <v>2</v>
      </c>
      <c r="G125" s="13">
        <v>2</v>
      </c>
      <c r="H125" s="13">
        <v>0</v>
      </c>
      <c r="I125" s="13">
        <v>1</v>
      </c>
      <c r="J125" s="13">
        <v>0</v>
      </c>
      <c r="K125" s="13">
        <v>24</v>
      </c>
      <c r="L125" s="13">
        <v>14</v>
      </c>
      <c r="M125" s="13">
        <v>0</v>
      </c>
      <c r="N125" s="13">
        <v>9</v>
      </c>
      <c r="O125" s="13">
        <v>0</v>
      </c>
    </row>
    <row r="126" spans="2:15" x14ac:dyDescent="0.25">
      <c r="B126" s="36">
        <v>111386</v>
      </c>
      <c r="C126" s="11" t="s">
        <v>91</v>
      </c>
      <c r="D126" s="37" t="s">
        <v>29</v>
      </c>
      <c r="E126" s="38" t="s">
        <v>128</v>
      </c>
      <c r="F126" s="13">
        <v>0</v>
      </c>
      <c r="G126" s="13">
        <v>0</v>
      </c>
      <c r="H126" s="13">
        <v>0</v>
      </c>
      <c r="I126" s="13">
        <v>0</v>
      </c>
      <c r="J126" s="13">
        <v>0</v>
      </c>
      <c r="K126" s="13">
        <v>8</v>
      </c>
      <c r="L126" s="13">
        <v>3</v>
      </c>
      <c r="M126" s="13">
        <v>0</v>
      </c>
      <c r="N126" s="13">
        <v>4</v>
      </c>
      <c r="O126" s="13">
        <v>1</v>
      </c>
    </row>
    <row r="127" spans="2:15" x14ac:dyDescent="0.25">
      <c r="B127" s="36">
        <v>106644</v>
      </c>
      <c r="C127" s="11" t="s">
        <v>92</v>
      </c>
      <c r="D127" s="37" t="s">
        <v>29</v>
      </c>
      <c r="E127" s="38" t="s">
        <v>128</v>
      </c>
      <c r="F127" s="13">
        <v>7</v>
      </c>
      <c r="G127" s="13">
        <v>2</v>
      </c>
      <c r="H127" s="13">
        <v>0</v>
      </c>
      <c r="I127" s="13">
        <v>1</v>
      </c>
      <c r="J127" s="13">
        <v>0</v>
      </c>
      <c r="K127" s="13">
        <v>56</v>
      </c>
      <c r="L127" s="13">
        <v>21</v>
      </c>
      <c r="M127" s="13">
        <v>0</v>
      </c>
      <c r="N127" s="13">
        <v>28</v>
      </c>
      <c r="O127" s="13">
        <v>0</v>
      </c>
    </row>
    <row r="128" spans="2:15" x14ac:dyDescent="0.25">
      <c r="B128" s="36">
        <v>115794</v>
      </c>
      <c r="C128" s="11" t="s">
        <v>93</v>
      </c>
      <c r="D128" s="37" t="s">
        <v>29</v>
      </c>
      <c r="E128" s="38" t="s">
        <v>128</v>
      </c>
      <c r="F128" s="13">
        <v>34</v>
      </c>
      <c r="G128" s="13">
        <v>16</v>
      </c>
      <c r="H128" s="13">
        <v>1</v>
      </c>
      <c r="I128" s="13">
        <v>17</v>
      </c>
      <c r="J128" s="13">
        <v>0</v>
      </c>
      <c r="K128" s="13">
        <v>204</v>
      </c>
      <c r="L128" s="13">
        <v>87</v>
      </c>
      <c r="M128" s="13">
        <v>4</v>
      </c>
      <c r="N128" s="13">
        <v>97</v>
      </c>
      <c r="O128" s="13">
        <v>2</v>
      </c>
    </row>
    <row r="129" spans="2:15" x14ac:dyDescent="0.25">
      <c r="B129" s="36">
        <v>1114401</v>
      </c>
      <c r="C129" s="11" t="s">
        <v>94</v>
      </c>
      <c r="D129" s="37" t="s">
        <v>29</v>
      </c>
      <c r="E129" s="38" t="s">
        <v>132</v>
      </c>
      <c r="F129" s="13">
        <v>6</v>
      </c>
      <c r="G129" s="13">
        <v>5</v>
      </c>
      <c r="H129" s="13">
        <v>0</v>
      </c>
      <c r="I129" s="13">
        <v>0</v>
      </c>
      <c r="J129" s="13">
        <v>0</v>
      </c>
      <c r="K129" s="13">
        <v>30</v>
      </c>
      <c r="L129" s="13">
        <v>16</v>
      </c>
      <c r="M129" s="13">
        <v>1</v>
      </c>
      <c r="N129" s="13">
        <v>16</v>
      </c>
      <c r="O129" s="13">
        <v>0</v>
      </c>
    </row>
    <row r="130" spans="2:15" x14ac:dyDescent="0.25">
      <c r="B130" s="36">
        <v>1109223</v>
      </c>
      <c r="C130" s="11" t="s">
        <v>95</v>
      </c>
      <c r="D130" s="37" t="s">
        <v>29</v>
      </c>
      <c r="E130" s="38" t="s">
        <v>127</v>
      </c>
      <c r="F130" s="13">
        <v>5</v>
      </c>
      <c r="G130" s="13">
        <v>3</v>
      </c>
      <c r="H130" s="13">
        <v>0</v>
      </c>
      <c r="I130" s="13">
        <v>3</v>
      </c>
      <c r="J130" s="13">
        <v>1</v>
      </c>
      <c r="K130" s="13">
        <v>46</v>
      </c>
      <c r="L130" s="13">
        <v>29</v>
      </c>
      <c r="M130" s="13">
        <v>0</v>
      </c>
      <c r="N130" s="13">
        <v>22</v>
      </c>
      <c r="O130" s="13">
        <v>1</v>
      </c>
    </row>
    <row r="131" spans="2:15" x14ac:dyDescent="0.25">
      <c r="B131" s="36">
        <v>115728</v>
      </c>
      <c r="C131" s="11" t="s">
        <v>96</v>
      </c>
      <c r="D131" s="37" t="s">
        <v>29</v>
      </c>
      <c r="E131" s="38" t="s">
        <v>129</v>
      </c>
      <c r="F131" s="13">
        <v>57</v>
      </c>
      <c r="G131" s="13">
        <v>29</v>
      </c>
      <c r="H131" s="13">
        <v>1</v>
      </c>
      <c r="I131" s="13">
        <v>26</v>
      </c>
      <c r="J131" s="13">
        <v>0</v>
      </c>
      <c r="K131" s="13">
        <v>265</v>
      </c>
      <c r="L131" s="13">
        <v>128</v>
      </c>
      <c r="M131" s="13">
        <v>7</v>
      </c>
      <c r="N131" s="13">
        <v>128</v>
      </c>
      <c r="O131" s="13">
        <v>0</v>
      </c>
    </row>
    <row r="132" spans="2:15" x14ac:dyDescent="0.25">
      <c r="B132" s="36">
        <v>1137717</v>
      </c>
      <c r="C132" s="11" t="s">
        <v>96</v>
      </c>
      <c r="D132" s="37" t="s">
        <v>29</v>
      </c>
      <c r="E132" s="38" t="s">
        <v>128</v>
      </c>
      <c r="F132" s="13">
        <v>16</v>
      </c>
      <c r="G132" s="13">
        <v>4</v>
      </c>
      <c r="H132" s="13">
        <v>1</v>
      </c>
      <c r="I132" s="13">
        <v>7</v>
      </c>
      <c r="J132" s="13">
        <v>0</v>
      </c>
      <c r="K132" s="13">
        <v>64</v>
      </c>
      <c r="L132" s="13">
        <v>17</v>
      </c>
      <c r="M132" s="13">
        <v>2</v>
      </c>
      <c r="N132" s="13">
        <v>32</v>
      </c>
      <c r="O132" s="13">
        <v>0</v>
      </c>
    </row>
    <row r="133" spans="2:15" x14ac:dyDescent="0.25">
      <c r="B133" s="36">
        <v>100961</v>
      </c>
      <c r="C133" s="11" t="s">
        <v>97</v>
      </c>
      <c r="D133" s="37" t="s">
        <v>32</v>
      </c>
      <c r="E133" s="38" t="s">
        <v>128</v>
      </c>
      <c r="F133" s="13">
        <v>0</v>
      </c>
      <c r="G133" s="13">
        <v>0</v>
      </c>
      <c r="H133" s="13">
        <v>0</v>
      </c>
      <c r="I133" s="13">
        <v>0</v>
      </c>
      <c r="J133" s="13">
        <v>0</v>
      </c>
      <c r="K133" s="13">
        <v>2</v>
      </c>
      <c r="L133" s="13">
        <v>0</v>
      </c>
      <c r="M133" s="13">
        <v>0</v>
      </c>
      <c r="N133" s="13">
        <v>2</v>
      </c>
      <c r="O133" s="13">
        <v>0</v>
      </c>
    </row>
    <row r="134" spans="2:15" x14ac:dyDescent="0.25">
      <c r="B134" s="36">
        <f>B133</f>
        <v>100961</v>
      </c>
      <c r="C134" s="11" t="s">
        <v>97</v>
      </c>
      <c r="D134" s="37" t="str">
        <f>D133</f>
        <v>Licenciatura</v>
      </c>
      <c r="E134" s="38" t="s">
        <v>129</v>
      </c>
      <c r="F134" s="13">
        <v>0</v>
      </c>
      <c r="G134" s="13">
        <v>0</v>
      </c>
      <c r="H134" s="13">
        <v>0</v>
      </c>
      <c r="I134" s="13">
        <v>0</v>
      </c>
      <c r="J134" s="13">
        <v>0</v>
      </c>
      <c r="K134" s="13">
        <v>0</v>
      </c>
      <c r="L134" s="13">
        <v>0</v>
      </c>
      <c r="M134" s="13">
        <v>0</v>
      </c>
      <c r="N134" s="13">
        <v>0</v>
      </c>
      <c r="O134" s="13">
        <v>0</v>
      </c>
    </row>
    <row r="135" spans="2:15" x14ac:dyDescent="0.25">
      <c r="B135" s="36">
        <v>400961</v>
      </c>
      <c r="C135" s="11" t="s">
        <v>97</v>
      </c>
      <c r="D135" s="37" t="s">
        <v>29</v>
      </c>
      <c r="E135" s="38" t="s">
        <v>128</v>
      </c>
      <c r="F135" s="13">
        <v>0</v>
      </c>
      <c r="G135" s="13">
        <v>0</v>
      </c>
      <c r="H135" s="13">
        <v>0</v>
      </c>
      <c r="I135" s="13">
        <v>0</v>
      </c>
      <c r="J135" s="13">
        <v>0</v>
      </c>
      <c r="K135" s="13">
        <v>0</v>
      </c>
      <c r="L135" s="13">
        <v>0</v>
      </c>
      <c r="M135" s="13">
        <v>0</v>
      </c>
      <c r="N135" s="13">
        <v>0</v>
      </c>
      <c r="O135" s="13">
        <v>0</v>
      </c>
    </row>
    <row r="136" spans="2:15" x14ac:dyDescent="0.25">
      <c r="B136" s="36">
        <v>1114402</v>
      </c>
      <c r="C136" s="11" t="s">
        <v>98</v>
      </c>
      <c r="D136" s="37" t="s">
        <v>29</v>
      </c>
      <c r="E136" s="38" t="s">
        <v>129</v>
      </c>
      <c r="F136" s="13">
        <v>3</v>
      </c>
      <c r="G136" s="13">
        <v>1</v>
      </c>
      <c r="H136" s="13">
        <v>0</v>
      </c>
      <c r="I136" s="13">
        <v>1</v>
      </c>
      <c r="J136" s="13">
        <v>0</v>
      </c>
      <c r="K136" s="13">
        <v>26</v>
      </c>
      <c r="L136" s="13">
        <v>10</v>
      </c>
      <c r="M136" s="13">
        <v>0</v>
      </c>
      <c r="N136" s="13">
        <v>13</v>
      </c>
      <c r="O136" s="13">
        <v>0</v>
      </c>
    </row>
    <row r="137" spans="2:15" x14ac:dyDescent="0.25">
      <c r="B137" s="36">
        <v>1107143</v>
      </c>
      <c r="C137" s="11" t="s">
        <v>99</v>
      </c>
      <c r="D137" s="37" t="s">
        <v>29</v>
      </c>
      <c r="E137" s="38" t="s">
        <v>128</v>
      </c>
      <c r="F137" s="13">
        <v>24</v>
      </c>
      <c r="G137" s="13">
        <v>10</v>
      </c>
      <c r="H137" s="13">
        <v>0</v>
      </c>
      <c r="I137" s="13">
        <v>12</v>
      </c>
      <c r="J137" s="13">
        <v>0</v>
      </c>
      <c r="K137" s="13">
        <v>161</v>
      </c>
      <c r="L137" s="13">
        <v>72</v>
      </c>
      <c r="M137" s="13">
        <v>1</v>
      </c>
      <c r="N137" s="13">
        <v>77</v>
      </c>
      <c r="O137" s="13">
        <v>1</v>
      </c>
    </row>
    <row r="138" spans="2:15" x14ac:dyDescent="0.25">
      <c r="B138" s="41" t="s">
        <v>133</v>
      </c>
      <c r="C138" s="42"/>
      <c r="D138" s="42"/>
      <c r="E138" s="42"/>
      <c r="F138" s="29">
        <f>SUM('Reserva de Vagas'!F5:F137)</f>
        <v>1421</v>
      </c>
      <c r="G138" s="29">
        <f>SUM('Reserva de Vagas'!G5:G137)</f>
        <v>632</v>
      </c>
      <c r="H138" s="29">
        <f>SUM('Reserva de Vagas'!H5:H137)</f>
        <v>32</v>
      </c>
      <c r="I138" s="29">
        <f>SUM('Reserva de Vagas'!I5:I137)</f>
        <v>621</v>
      </c>
      <c r="J138" s="29">
        <f>SUM('Reserva de Vagas'!J5:J137)</f>
        <v>10</v>
      </c>
      <c r="K138" s="29">
        <f>SUM('Reserva de Vagas'!K5:K137)</f>
        <v>8266</v>
      </c>
      <c r="L138" s="29">
        <f>SUM('Reserva de Vagas'!L5:L137)</f>
        <v>3971</v>
      </c>
      <c r="M138" s="29">
        <f>SUM('Reserva de Vagas'!M5:M137)</f>
        <v>171</v>
      </c>
      <c r="N138" s="29">
        <f>SUM('Reserva de Vagas'!N5:N137)</f>
        <v>3906</v>
      </c>
      <c r="O138" s="29">
        <f>SUM('Reserva de Vagas'!O5:O137)</f>
        <v>25</v>
      </c>
    </row>
    <row r="139" spans="2:15" x14ac:dyDescent="0.25"/>
  </sheetData>
  <sortState xmlns:xlrd2="http://schemas.microsoft.com/office/spreadsheetml/2017/richdata2" ref="B5:O137">
    <sortCondition ref="C5:C137"/>
  </sortState>
  <mergeCells count="4">
    <mergeCell ref="K3:O3"/>
    <mergeCell ref="B138:E138"/>
    <mergeCell ref="F3:J3"/>
    <mergeCell ref="B1:O1"/>
  </mergeCells>
  <hyperlinks>
    <hyperlink ref="A1" location="Menu!A1" display="Menu" xr:uid="{EF67E8AC-F364-42A7-9605-7988B47729C8}"/>
  </hyperlink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BFEA-7D1A-4027-872D-388FA8B274BE}">
  <dimension ref="A1"/>
  <sheetViews>
    <sheetView workbookViewId="0">
      <selection activeCell="B2" sqref="B2:O2"/>
    </sheetView>
  </sheetViews>
  <sheetFormatPr defaultRowHeight="15" x14ac:dyDescent="0.2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26BE-F579-4683-8D33-36FA97A63D85}">
  <dimension ref="A1:Z39"/>
  <sheetViews>
    <sheetView showGridLines="0" workbookViewId="0"/>
  </sheetViews>
  <sheetFormatPr defaultColWidth="0" defaultRowHeight="15" zeroHeight="1" x14ac:dyDescent="0.25"/>
  <cols>
    <col min="1" max="26" width="9.140625" customWidth="1"/>
    <col min="27" max="16384" width="9.140625" hidden="1"/>
  </cols>
  <sheetData>
    <row r="1" spans="1:25" x14ac:dyDescent="0.25">
      <c r="A1" s="32" t="s">
        <v>209</v>
      </c>
      <c r="B1" s="47" t="s">
        <v>197</v>
      </c>
      <c r="C1" s="47"/>
      <c r="D1" s="47"/>
      <c r="E1" s="47"/>
      <c r="F1" s="47"/>
      <c r="G1" s="47"/>
      <c r="H1" s="47"/>
      <c r="I1" s="47"/>
      <c r="J1" s="47"/>
      <c r="K1" s="47"/>
      <c r="L1" s="47"/>
      <c r="M1" s="47"/>
      <c r="N1" s="47"/>
      <c r="O1" s="47"/>
      <c r="P1" s="47"/>
      <c r="Q1" s="47"/>
      <c r="R1" s="47"/>
      <c r="S1" s="47"/>
      <c r="T1" s="47"/>
      <c r="U1" s="47"/>
      <c r="V1" s="47"/>
      <c r="W1" s="47"/>
      <c r="X1" s="47"/>
      <c r="Y1" s="47"/>
    </row>
    <row r="2" spans="1:25" x14ac:dyDescent="0.25"/>
    <row r="3" spans="1:25" x14ac:dyDescent="0.25"/>
    <row r="4" spans="1:25" x14ac:dyDescent="0.25"/>
    <row r="5" spans="1:25" x14ac:dyDescent="0.25"/>
    <row r="6" spans="1:25" x14ac:dyDescent="0.25"/>
    <row r="7" spans="1:25" x14ac:dyDescent="0.25"/>
    <row r="8" spans="1:25" x14ac:dyDescent="0.25"/>
    <row r="9" spans="1:25" x14ac:dyDescent="0.25"/>
    <row r="10" spans="1:25" x14ac:dyDescent="0.25"/>
    <row r="11" spans="1:25" x14ac:dyDescent="0.25"/>
    <row r="12" spans="1:25" x14ac:dyDescent="0.25"/>
    <row r="13" spans="1:25" x14ac:dyDescent="0.25"/>
    <row r="14" spans="1:25" x14ac:dyDescent="0.25"/>
    <row r="15" spans="1:25" x14ac:dyDescent="0.25"/>
    <row r="16" spans="1: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sheetData>
  <mergeCells count="1">
    <mergeCell ref="B1:Y1"/>
  </mergeCells>
  <hyperlinks>
    <hyperlink ref="A1" location="Menu!A1" display="Menu" xr:uid="{A7DF3A77-9CC1-4074-A114-408C7F692289}"/>
  </hyperlink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E362-E7DB-4E20-8661-C036C5C0C7C9}">
  <dimension ref="A1:AA38"/>
  <sheetViews>
    <sheetView showGridLines="0" workbookViewId="0"/>
  </sheetViews>
  <sheetFormatPr defaultColWidth="0" defaultRowHeight="15" zeroHeight="1" x14ac:dyDescent="0.25"/>
  <cols>
    <col min="1" max="27" width="9.140625" customWidth="1"/>
    <col min="28" max="16384" width="9.140625" hidden="1"/>
  </cols>
  <sheetData>
    <row r="1" spans="1:19" x14ac:dyDescent="0.25">
      <c r="A1" s="32" t="s">
        <v>209</v>
      </c>
    </row>
    <row r="2" spans="1:19" x14ac:dyDescent="0.25"/>
    <row r="3" spans="1:19" x14ac:dyDescent="0.25"/>
    <row r="4" spans="1:19" x14ac:dyDescent="0.25"/>
    <row r="5" spans="1:19" x14ac:dyDescent="0.25"/>
    <row r="6" spans="1:19" x14ac:dyDescent="0.25"/>
    <row r="7" spans="1:19" x14ac:dyDescent="0.25"/>
    <row r="8" spans="1:19" x14ac:dyDescent="0.25"/>
    <row r="9" spans="1:19" x14ac:dyDescent="0.25"/>
    <row r="10" spans="1:19" x14ac:dyDescent="0.25">
      <c r="S10" s="1"/>
    </row>
    <row r="11" spans="1:19" x14ac:dyDescent="0.25"/>
    <row r="12" spans="1:19" x14ac:dyDescent="0.25"/>
    <row r="13" spans="1:19" x14ac:dyDescent="0.25"/>
    <row r="14" spans="1:19" x14ac:dyDescent="0.25"/>
    <row r="15" spans="1:19" x14ac:dyDescent="0.25"/>
    <row r="16" spans="1: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sheetData>
  <hyperlinks>
    <hyperlink ref="A1" location="Menu!A1" display="Menu" xr:uid="{016DCF2E-B0B6-4397-8154-D45A38EFE6F3}"/>
  </hyperlink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A4B89-3B77-4F16-A0D7-BF6909F53091}">
  <dimension ref="A1:G15"/>
  <sheetViews>
    <sheetView showGridLines="0" workbookViewId="0"/>
  </sheetViews>
  <sheetFormatPr defaultColWidth="0" defaultRowHeight="15" zeroHeight="1" x14ac:dyDescent="0.25"/>
  <cols>
    <col min="1" max="1" width="9.140625" customWidth="1"/>
    <col min="2" max="2" width="26.5703125" style="4" customWidth="1"/>
    <col min="3" max="3" width="22.7109375" style="4" customWidth="1"/>
    <col min="4" max="4" width="29.42578125" style="4" customWidth="1"/>
    <col min="5" max="5" width="19.42578125" style="4" customWidth="1"/>
    <col min="6" max="6" width="24.7109375" style="4" customWidth="1"/>
    <col min="7" max="7" width="9.140625" customWidth="1"/>
    <col min="8" max="16384" width="9.140625" hidden="1"/>
  </cols>
  <sheetData>
    <row r="1" spans="1:6" x14ac:dyDescent="0.25">
      <c r="A1" s="32" t="s">
        <v>209</v>
      </c>
      <c r="B1" s="41" t="s">
        <v>198</v>
      </c>
      <c r="C1" s="42"/>
      <c r="D1" s="42"/>
      <c r="E1" s="42"/>
      <c r="F1" s="43"/>
    </row>
    <row r="2" spans="1:6" x14ac:dyDescent="0.25"/>
    <row r="3" spans="1:6" ht="15" customHeight="1" x14ac:dyDescent="0.25">
      <c r="B3" s="40" t="s">
        <v>0</v>
      </c>
      <c r="C3" s="40"/>
      <c r="D3" s="40"/>
      <c r="E3" s="40"/>
      <c r="F3" s="40" t="s">
        <v>1</v>
      </c>
    </row>
    <row r="4" spans="1:6" x14ac:dyDescent="0.25">
      <c r="B4" s="3" t="s">
        <v>2</v>
      </c>
      <c r="C4" s="3" t="s">
        <v>3</v>
      </c>
      <c r="D4" s="3" t="s">
        <v>4</v>
      </c>
      <c r="E4" s="3" t="s">
        <v>5</v>
      </c>
      <c r="F4" s="40"/>
    </row>
    <row r="5" spans="1:6" x14ac:dyDescent="0.25">
      <c r="B5" s="30">
        <f>'Vagas Novas e Inscritos - SISU'!Y99</f>
        <v>3229</v>
      </c>
      <c r="C5" s="30">
        <f>'Vagas Novas e Inscritos - Vest.'!Y52</f>
        <v>1614</v>
      </c>
      <c r="D5" s="31">
        <f>'Vagas Novas e Insc. - Música'!Y6</f>
        <v>25</v>
      </c>
      <c r="E5" s="31">
        <v>0</v>
      </c>
      <c r="F5" s="30">
        <f>SUM(B5:E5)</f>
        <v>4868</v>
      </c>
    </row>
    <row r="6" spans="1:6" x14ac:dyDescent="0.25"/>
    <row r="7" spans="1:6" ht="15" customHeight="1" x14ac:dyDescent="0.25">
      <c r="B7" s="40" t="s">
        <v>6</v>
      </c>
      <c r="C7" s="40"/>
      <c r="D7" s="40" t="s">
        <v>7</v>
      </c>
    </row>
    <row r="8" spans="1:6" ht="15" customHeight="1" x14ac:dyDescent="0.25">
      <c r="B8" s="3" t="s">
        <v>8</v>
      </c>
      <c r="C8" s="3" t="s">
        <v>9</v>
      </c>
      <c r="D8" s="40"/>
    </row>
    <row r="9" spans="1:6" x14ac:dyDescent="0.25">
      <c r="B9" s="30">
        <f>'Vagas Reman. e Insc. - Port.'!G40</f>
        <v>619</v>
      </c>
      <c r="C9" s="30">
        <f>'Vagas Reman. e Insc. - Transf.'!G98</f>
        <v>1356</v>
      </c>
      <c r="D9" s="30">
        <f>SUM(B9:C9)</f>
        <v>1975</v>
      </c>
    </row>
    <row r="10" spans="1:6" x14ac:dyDescent="0.25"/>
    <row r="11" spans="1:6" x14ac:dyDescent="0.25">
      <c r="B11" s="2" t="s">
        <v>10</v>
      </c>
      <c r="C11" s="2" t="s">
        <v>11</v>
      </c>
      <c r="D11" s="2" t="s">
        <v>12</v>
      </c>
      <c r="E11" s="2" t="s">
        <v>13</v>
      </c>
      <c r="F11" s="3" t="s">
        <v>14</v>
      </c>
    </row>
    <row r="12" spans="1:6" x14ac:dyDescent="0.25">
      <c r="B12" s="5" t="s">
        <v>15</v>
      </c>
      <c r="C12" s="30">
        <v>4530</v>
      </c>
      <c r="D12" s="30">
        <v>19861</v>
      </c>
      <c r="E12" s="30">
        <v>1253</v>
      </c>
      <c r="F12" s="30">
        <v>776</v>
      </c>
    </row>
    <row r="13" spans="1:6" x14ac:dyDescent="0.25">
      <c r="B13" s="5" t="s">
        <v>5</v>
      </c>
      <c r="C13" s="31">
        <v>0</v>
      </c>
      <c r="D13" s="31">
        <v>424</v>
      </c>
      <c r="E13" s="31">
        <v>35</v>
      </c>
      <c r="F13" s="31">
        <v>58</v>
      </c>
    </row>
    <row r="14" spans="1:6" x14ac:dyDescent="0.25">
      <c r="B14" s="6" t="s">
        <v>16</v>
      </c>
      <c r="C14" s="7">
        <f>C12+C13</f>
        <v>4530</v>
      </c>
      <c r="D14" s="7">
        <f t="shared" ref="D14:F14" si="0">D12+D13</f>
        <v>20285</v>
      </c>
      <c r="E14" s="7">
        <f t="shared" si="0"/>
        <v>1288</v>
      </c>
      <c r="F14" s="7">
        <f t="shared" si="0"/>
        <v>834</v>
      </c>
    </row>
    <row r="15" spans="1:6" x14ac:dyDescent="0.25"/>
  </sheetData>
  <mergeCells count="5">
    <mergeCell ref="B3:E3"/>
    <mergeCell ref="F3:F4"/>
    <mergeCell ref="B7:C7"/>
    <mergeCell ref="D7:D8"/>
    <mergeCell ref="B1:F1"/>
  </mergeCells>
  <hyperlinks>
    <hyperlink ref="A1" location="Menu!A1" display="Menu" xr:uid="{AB5E6341-BC05-4E91-82EC-DCC6E7555848}"/>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5463-554D-4EA4-B8A8-8B5C5F3F8A8D}">
  <dimension ref="A1:O103"/>
  <sheetViews>
    <sheetView showGridLines="0" workbookViewId="0"/>
  </sheetViews>
  <sheetFormatPr defaultColWidth="0" defaultRowHeight="15" zeroHeight="1" x14ac:dyDescent="0.25"/>
  <cols>
    <col min="1" max="1" width="9.140625" customWidth="1"/>
    <col min="2" max="2" width="12.5703125" style="8" bestFit="1" customWidth="1"/>
    <col min="3" max="3" width="44.7109375" style="4" customWidth="1"/>
    <col min="4" max="4" width="16.7109375" style="4" customWidth="1"/>
    <col min="5" max="5" width="11.85546875" style="4" bestFit="1" customWidth="1"/>
    <col min="6" max="6" width="11.5703125" style="4" bestFit="1" customWidth="1"/>
    <col min="7" max="11" width="9.140625" style="4" customWidth="1"/>
    <col min="12" max="12" width="11.28515625" style="4" bestFit="1" customWidth="1"/>
    <col min="13" max="14" width="9.140625" style="4" customWidth="1"/>
    <col min="15" max="15" width="9.140625" customWidth="1"/>
    <col min="16" max="16384" width="9.140625" hidden="1"/>
  </cols>
  <sheetData>
    <row r="1" spans="1:14" x14ac:dyDescent="0.25">
      <c r="A1" s="32" t="s">
        <v>209</v>
      </c>
      <c r="B1" s="44" t="s">
        <v>107</v>
      </c>
      <c r="C1" s="44"/>
      <c r="D1" s="44"/>
      <c r="E1" s="44"/>
      <c r="F1" s="44"/>
      <c r="G1" s="44"/>
      <c r="H1" s="44"/>
      <c r="I1" s="44"/>
      <c r="J1" s="44"/>
      <c r="K1" s="44"/>
      <c r="L1" s="44"/>
      <c r="M1" s="44"/>
      <c r="N1" s="44"/>
    </row>
    <row r="2" spans="1:14" x14ac:dyDescent="0.25"/>
    <row r="3" spans="1:14" x14ac:dyDescent="0.25">
      <c r="B3" s="3" t="s">
        <v>17</v>
      </c>
      <c r="C3" s="3" t="s">
        <v>18</v>
      </c>
      <c r="D3" s="3" t="s">
        <v>34</v>
      </c>
      <c r="E3" s="3" t="s">
        <v>19</v>
      </c>
      <c r="F3" s="3" t="s">
        <v>20</v>
      </c>
      <c r="G3" s="3" t="s">
        <v>21</v>
      </c>
      <c r="H3" s="3" t="s">
        <v>22</v>
      </c>
      <c r="I3" s="3" t="s">
        <v>23</v>
      </c>
      <c r="J3" s="3" t="s">
        <v>24</v>
      </c>
      <c r="K3" s="3" t="s">
        <v>25</v>
      </c>
      <c r="L3" s="3" t="s">
        <v>26</v>
      </c>
      <c r="M3" s="3" t="s">
        <v>27</v>
      </c>
      <c r="N3" s="3" t="s">
        <v>28</v>
      </c>
    </row>
    <row r="4" spans="1:14" x14ac:dyDescent="0.25">
      <c r="B4" s="10">
        <v>103016</v>
      </c>
      <c r="C4" s="11" t="s">
        <v>35</v>
      </c>
      <c r="D4" s="12" t="s">
        <v>101</v>
      </c>
      <c r="E4" s="12" t="s">
        <v>29</v>
      </c>
      <c r="F4" s="12" t="s">
        <v>15</v>
      </c>
      <c r="G4" s="13">
        <v>4</v>
      </c>
      <c r="H4" s="13">
        <v>2010</v>
      </c>
      <c r="I4" s="13">
        <v>4</v>
      </c>
      <c r="J4" s="13">
        <v>2018</v>
      </c>
      <c r="K4" s="13">
        <v>4</v>
      </c>
      <c r="L4" s="13">
        <v>2018</v>
      </c>
      <c r="M4" s="13">
        <v>3</v>
      </c>
      <c r="N4" s="13">
        <v>2018</v>
      </c>
    </row>
    <row r="5" spans="1:14" x14ac:dyDescent="0.25">
      <c r="B5" s="10">
        <v>115870</v>
      </c>
      <c r="C5" s="11" t="s">
        <v>35</v>
      </c>
      <c r="D5" s="12" t="s">
        <v>102</v>
      </c>
      <c r="E5" s="12" t="s">
        <v>29</v>
      </c>
      <c r="F5" s="12" t="s">
        <v>15</v>
      </c>
      <c r="G5" s="13" t="s">
        <v>31</v>
      </c>
      <c r="H5" s="13"/>
      <c r="I5" s="13">
        <v>4</v>
      </c>
      <c r="J5" s="13">
        <v>2018</v>
      </c>
      <c r="K5" s="13">
        <v>5</v>
      </c>
      <c r="L5" s="13">
        <v>2018</v>
      </c>
      <c r="M5" s="13">
        <v>3</v>
      </c>
      <c r="N5" s="13">
        <v>2018</v>
      </c>
    </row>
    <row r="6" spans="1:14" x14ac:dyDescent="0.25">
      <c r="B6" s="10">
        <v>1137878</v>
      </c>
      <c r="C6" s="11" t="s">
        <v>36</v>
      </c>
      <c r="D6" s="13" t="s">
        <v>31</v>
      </c>
      <c r="E6" s="12" t="s">
        <v>29</v>
      </c>
      <c r="F6" s="12" t="s">
        <v>30</v>
      </c>
      <c r="G6" s="13">
        <v>5</v>
      </c>
      <c r="H6" s="13">
        <v>2015</v>
      </c>
      <c r="I6" s="13">
        <v>4</v>
      </c>
      <c r="J6" s="13">
        <v>2018</v>
      </c>
      <c r="K6" s="13">
        <v>2</v>
      </c>
      <c r="L6" s="13">
        <v>2018</v>
      </c>
      <c r="M6" s="13">
        <v>3</v>
      </c>
      <c r="N6" s="13">
        <v>2018</v>
      </c>
    </row>
    <row r="7" spans="1:14" x14ac:dyDescent="0.25">
      <c r="B7" s="10">
        <v>1433</v>
      </c>
      <c r="C7" s="11" t="s">
        <v>37</v>
      </c>
      <c r="D7" s="12" t="s">
        <v>100</v>
      </c>
      <c r="E7" s="12" t="s">
        <v>29</v>
      </c>
      <c r="F7" s="12" t="s">
        <v>15</v>
      </c>
      <c r="G7" s="13">
        <v>4</v>
      </c>
      <c r="H7" s="13">
        <v>2008</v>
      </c>
      <c r="I7" s="13">
        <v>4</v>
      </c>
      <c r="J7" s="13">
        <v>2019</v>
      </c>
      <c r="K7" s="13">
        <v>4</v>
      </c>
      <c r="L7" s="13">
        <v>2019</v>
      </c>
      <c r="M7" s="13">
        <v>3</v>
      </c>
      <c r="N7" s="13">
        <v>2019</v>
      </c>
    </row>
    <row r="8" spans="1:14" x14ac:dyDescent="0.25">
      <c r="B8" s="10">
        <v>1137715</v>
      </c>
      <c r="C8" s="11" t="s">
        <v>37</v>
      </c>
      <c r="D8" s="12" t="s">
        <v>103</v>
      </c>
      <c r="E8" s="12" t="s">
        <v>29</v>
      </c>
      <c r="F8" s="12" t="s">
        <v>15</v>
      </c>
      <c r="G8" s="13">
        <v>4</v>
      </c>
      <c r="H8" s="13">
        <v>2015</v>
      </c>
      <c r="I8" s="13">
        <v>4</v>
      </c>
      <c r="J8" s="13">
        <v>2019</v>
      </c>
      <c r="K8" s="13">
        <v>4</v>
      </c>
      <c r="L8" s="13">
        <v>2019</v>
      </c>
      <c r="M8" s="13">
        <v>3</v>
      </c>
      <c r="N8" s="13">
        <v>2019</v>
      </c>
    </row>
    <row r="9" spans="1:14" x14ac:dyDescent="0.25">
      <c r="B9" s="10">
        <v>18374</v>
      </c>
      <c r="C9" s="11" t="s">
        <v>38</v>
      </c>
      <c r="D9" s="12" t="s">
        <v>102</v>
      </c>
      <c r="E9" s="12" t="s">
        <v>29</v>
      </c>
      <c r="F9" s="12" t="s">
        <v>15</v>
      </c>
      <c r="G9" s="13" t="s">
        <v>31</v>
      </c>
      <c r="H9" s="13"/>
      <c r="I9" s="13">
        <v>3</v>
      </c>
      <c r="J9" s="13">
        <v>2019</v>
      </c>
      <c r="K9" s="13">
        <v>4</v>
      </c>
      <c r="L9" s="13">
        <v>2019</v>
      </c>
      <c r="M9" s="13">
        <v>2</v>
      </c>
      <c r="N9" s="13">
        <v>2019</v>
      </c>
    </row>
    <row r="10" spans="1:14" x14ac:dyDescent="0.25">
      <c r="B10" s="10">
        <v>49762</v>
      </c>
      <c r="C10" s="11" t="s">
        <v>39</v>
      </c>
      <c r="D10" s="12" t="s">
        <v>102</v>
      </c>
      <c r="E10" s="12" t="s">
        <v>29</v>
      </c>
      <c r="F10" s="12" t="s">
        <v>15</v>
      </c>
      <c r="G10" s="13">
        <v>4</v>
      </c>
      <c r="H10" s="13">
        <v>2019</v>
      </c>
      <c r="I10" s="13" t="s">
        <v>31</v>
      </c>
      <c r="J10" s="13"/>
      <c r="K10" s="13" t="s">
        <v>31</v>
      </c>
      <c r="L10" s="13"/>
      <c r="M10" s="13" t="s">
        <v>31</v>
      </c>
      <c r="N10" s="13"/>
    </row>
    <row r="11" spans="1:14" x14ac:dyDescent="0.25">
      <c r="B11" s="10">
        <v>111378</v>
      </c>
      <c r="C11" s="11" t="s">
        <v>39</v>
      </c>
      <c r="D11" s="12" t="s">
        <v>102</v>
      </c>
      <c r="E11" s="12" t="s">
        <v>32</v>
      </c>
      <c r="F11" s="12" t="s">
        <v>15</v>
      </c>
      <c r="G11" s="13">
        <v>5</v>
      </c>
      <c r="H11" s="13">
        <v>2011</v>
      </c>
      <c r="I11" s="13">
        <v>4</v>
      </c>
      <c r="J11" s="13">
        <v>2017</v>
      </c>
      <c r="K11" s="13">
        <v>4</v>
      </c>
      <c r="L11" s="13">
        <v>2017</v>
      </c>
      <c r="M11" s="13">
        <v>3</v>
      </c>
      <c r="N11" s="13">
        <v>2017</v>
      </c>
    </row>
    <row r="12" spans="1:14" x14ac:dyDescent="0.25">
      <c r="B12" s="10">
        <v>98992</v>
      </c>
      <c r="C12" s="11" t="s">
        <v>40</v>
      </c>
      <c r="D12" s="12" t="s">
        <v>104</v>
      </c>
      <c r="E12" s="12" t="s">
        <v>29</v>
      </c>
      <c r="F12" s="12" t="s">
        <v>15</v>
      </c>
      <c r="G12" s="13">
        <v>5</v>
      </c>
      <c r="H12" s="13">
        <v>2010</v>
      </c>
      <c r="I12" s="13">
        <v>3</v>
      </c>
      <c r="J12" s="13">
        <v>2019</v>
      </c>
      <c r="K12" s="13">
        <v>3</v>
      </c>
      <c r="L12" s="13">
        <v>2019</v>
      </c>
      <c r="M12" s="13">
        <v>2</v>
      </c>
      <c r="N12" s="13">
        <v>2019</v>
      </c>
    </row>
    <row r="13" spans="1:14" x14ac:dyDescent="0.25">
      <c r="B13" s="10">
        <v>122664</v>
      </c>
      <c r="C13" s="11" t="s">
        <v>41</v>
      </c>
      <c r="D13" s="12" t="s">
        <v>104</v>
      </c>
      <c r="E13" s="12" t="s">
        <v>29</v>
      </c>
      <c r="F13" s="12" t="s">
        <v>15</v>
      </c>
      <c r="G13" s="13">
        <v>4</v>
      </c>
      <c r="H13" s="13">
        <v>2018</v>
      </c>
      <c r="I13" s="13" t="s">
        <v>31</v>
      </c>
      <c r="J13" s="13"/>
      <c r="K13" s="13" t="s">
        <v>31</v>
      </c>
      <c r="L13" s="13"/>
      <c r="M13" s="13" t="s">
        <v>31</v>
      </c>
      <c r="N13" s="13"/>
    </row>
    <row r="14" spans="1:14" x14ac:dyDescent="0.25">
      <c r="B14" s="10">
        <v>1139590</v>
      </c>
      <c r="C14" s="11" t="s">
        <v>41</v>
      </c>
      <c r="D14" s="12" t="s">
        <v>105</v>
      </c>
      <c r="E14" s="12" t="s">
        <v>29</v>
      </c>
      <c r="F14" s="12" t="s">
        <v>15</v>
      </c>
      <c r="G14" s="13">
        <v>5</v>
      </c>
      <c r="H14" s="13">
        <v>2017</v>
      </c>
      <c r="I14" s="13" t="s">
        <v>31</v>
      </c>
      <c r="J14" s="13"/>
      <c r="K14" s="13" t="s">
        <v>31</v>
      </c>
      <c r="L14" s="13"/>
      <c r="M14" s="13" t="s">
        <v>31</v>
      </c>
      <c r="N14" s="13"/>
    </row>
    <row r="15" spans="1:14" x14ac:dyDescent="0.25">
      <c r="B15" s="10">
        <v>1452</v>
      </c>
      <c r="C15" s="11" t="s">
        <v>42</v>
      </c>
      <c r="D15" s="12" t="s">
        <v>102</v>
      </c>
      <c r="E15" s="12" t="s">
        <v>29</v>
      </c>
      <c r="F15" s="12" t="s">
        <v>15</v>
      </c>
      <c r="G15" s="13" t="s">
        <v>31</v>
      </c>
      <c r="H15" s="13"/>
      <c r="I15" s="13">
        <v>4</v>
      </c>
      <c r="J15" s="13">
        <v>2017</v>
      </c>
      <c r="K15" s="13">
        <v>4</v>
      </c>
      <c r="L15" s="13">
        <v>2017</v>
      </c>
      <c r="M15" s="13">
        <v>3</v>
      </c>
      <c r="N15" s="13">
        <v>2017</v>
      </c>
    </row>
    <row r="16" spans="1:14" x14ac:dyDescent="0.25">
      <c r="B16" s="10">
        <v>1430</v>
      </c>
      <c r="C16" s="11" t="s">
        <v>43</v>
      </c>
      <c r="D16" s="12" t="s">
        <v>104</v>
      </c>
      <c r="E16" s="12" t="s">
        <v>29</v>
      </c>
      <c r="F16" s="12" t="s">
        <v>15</v>
      </c>
      <c r="G16" s="13">
        <v>4</v>
      </c>
      <c r="H16" s="13">
        <v>2014</v>
      </c>
      <c r="I16" s="13">
        <v>4</v>
      </c>
      <c r="J16" s="13">
        <v>2017</v>
      </c>
      <c r="K16" s="13">
        <v>3</v>
      </c>
      <c r="L16" s="13">
        <v>2017</v>
      </c>
      <c r="M16" s="13">
        <v>2</v>
      </c>
      <c r="N16" s="13">
        <v>2017</v>
      </c>
    </row>
    <row r="17" spans="2:14" x14ac:dyDescent="0.25">
      <c r="B17" s="10">
        <v>103029</v>
      </c>
      <c r="C17" s="11" t="s">
        <v>43</v>
      </c>
      <c r="D17" s="12" t="s">
        <v>101</v>
      </c>
      <c r="E17" s="12" t="s">
        <v>32</v>
      </c>
      <c r="F17" s="12" t="s">
        <v>15</v>
      </c>
      <c r="G17" s="13">
        <v>4</v>
      </c>
      <c r="H17" s="13">
        <v>2017</v>
      </c>
      <c r="I17" s="13">
        <v>4</v>
      </c>
      <c r="J17" s="13">
        <v>2017</v>
      </c>
      <c r="K17" s="13">
        <v>3</v>
      </c>
      <c r="L17" s="13">
        <v>2017</v>
      </c>
      <c r="M17" s="13">
        <v>3</v>
      </c>
      <c r="N17" s="13">
        <v>2017</v>
      </c>
    </row>
    <row r="18" spans="2:14" x14ac:dyDescent="0.25">
      <c r="B18" s="10">
        <v>115872</v>
      </c>
      <c r="C18" s="11" t="s">
        <v>43</v>
      </c>
      <c r="D18" s="12" t="s">
        <v>104</v>
      </c>
      <c r="E18" s="12" t="s">
        <v>32</v>
      </c>
      <c r="F18" s="12" t="s">
        <v>15</v>
      </c>
      <c r="G18" s="13" t="s">
        <v>31</v>
      </c>
      <c r="H18" s="13"/>
      <c r="I18" s="13">
        <v>4</v>
      </c>
      <c r="J18" s="13">
        <v>2017</v>
      </c>
      <c r="K18" s="13">
        <v>4</v>
      </c>
      <c r="L18" s="13">
        <v>2017</v>
      </c>
      <c r="M18" s="13">
        <v>3</v>
      </c>
      <c r="N18" s="13">
        <v>2017</v>
      </c>
    </row>
    <row r="19" spans="2:14" x14ac:dyDescent="0.25">
      <c r="B19" s="10">
        <v>411354</v>
      </c>
      <c r="C19" s="11" t="s">
        <v>43</v>
      </c>
      <c r="D19" s="12" t="s">
        <v>101</v>
      </c>
      <c r="E19" s="12" t="s">
        <v>29</v>
      </c>
      <c r="F19" s="12" t="s">
        <v>15</v>
      </c>
      <c r="G19" s="13">
        <v>4</v>
      </c>
      <c r="H19" s="13">
        <v>2017</v>
      </c>
      <c r="I19" s="13">
        <v>4</v>
      </c>
      <c r="J19" s="13">
        <v>2017</v>
      </c>
      <c r="K19" s="13">
        <v>3</v>
      </c>
      <c r="L19" s="13">
        <v>2017</v>
      </c>
      <c r="M19" s="13">
        <v>3</v>
      </c>
      <c r="N19" s="13">
        <v>2017</v>
      </c>
    </row>
    <row r="20" spans="2:14" x14ac:dyDescent="0.25">
      <c r="B20" s="10">
        <v>1443</v>
      </c>
      <c r="C20" s="11" t="s">
        <v>44</v>
      </c>
      <c r="D20" s="12" t="s">
        <v>102</v>
      </c>
      <c r="E20" s="12" t="s">
        <v>29</v>
      </c>
      <c r="F20" s="12" t="s">
        <v>15</v>
      </c>
      <c r="G20" s="13" t="s">
        <v>31</v>
      </c>
      <c r="H20" s="13"/>
      <c r="I20" s="13">
        <v>4</v>
      </c>
      <c r="J20" s="13">
        <v>2018</v>
      </c>
      <c r="K20" s="13">
        <v>3</v>
      </c>
      <c r="L20" s="13">
        <v>2018</v>
      </c>
      <c r="M20" s="13">
        <v>3</v>
      </c>
      <c r="N20" s="13">
        <v>2018</v>
      </c>
    </row>
    <row r="21" spans="2:14" x14ac:dyDescent="0.25">
      <c r="B21" s="10">
        <v>103014</v>
      </c>
      <c r="C21" s="11" t="s">
        <v>44</v>
      </c>
      <c r="D21" s="12" t="s">
        <v>101</v>
      </c>
      <c r="E21" s="12" t="s">
        <v>29</v>
      </c>
      <c r="F21" s="12" t="s">
        <v>15</v>
      </c>
      <c r="G21" s="13">
        <v>4</v>
      </c>
      <c r="H21" s="13">
        <v>2010</v>
      </c>
      <c r="I21" s="13">
        <v>4</v>
      </c>
      <c r="J21" s="13">
        <v>2018</v>
      </c>
      <c r="K21" s="13">
        <v>4</v>
      </c>
      <c r="L21" s="13">
        <v>2018</v>
      </c>
      <c r="M21" s="13">
        <v>4</v>
      </c>
      <c r="N21" s="13">
        <v>2018</v>
      </c>
    </row>
    <row r="22" spans="2:14" x14ac:dyDescent="0.25">
      <c r="B22" s="10">
        <v>1431</v>
      </c>
      <c r="C22" s="11" t="s">
        <v>45</v>
      </c>
      <c r="D22" s="12" t="s">
        <v>102</v>
      </c>
      <c r="E22" s="12" t="s">
        <v>29</v>
      </c>
      <c r="F22" s="12" t="s">
        <v>15</v>
      </c>
      <c r="G22" s="13" t="s">
        <v>31</v>
      </c>
      <c r="H22" s="13"/>
      <c r="I22" s="13">
        <v>4</v>
      </c>
      <c r="J22" s="13">
        <v>2018</v>
      </c>
      <c r="K22" s="13">
        <v>4</v>
      </c>
      <c r="L22" s="13">
        <v>2018</v>
      </c>
      <c r="M22" s="13">
        <v>3</v>
      </c>
      <c r="N22" s="13">
        <v>2018</v>
      </c>
    </row>
    <row r="23" spans="2:14" x14ac:dyDescent="0.25">
      <c r="B23" s="10">
        <v>18380</v>
      </c>
      <c r="C23" s="11" t="s">
        <v>46</v>
      </c>
      <c r="D23" s="12" t="s">
        <v>102</v>
      </c>
      <c r="E23" s="12" t="s">
        <v>32</v>
      </c>
      <c r="F23" s="12" t="s">
        <v>15</v>
      </c>
      <c r="G23" s="13">
        <v>4</v>
      </c>
      <c r="H23" s="13">
        <v>2013</v>
      </c>
      <c r="I23" s="13">
        <v>3</v>
      </c>
      <c r="J23" s="13">
        <v>2017</v>
      </c>
      <c r="K23" s="13">
        <v>2</v>
      </c>
      <c r="L23" s="13">
        <v>2017</v>
      </c>
      <c r="M23" s="13">
        <v>1</v>
      </c>
      <c r="N23" s="13">
        <v>2017</v>
      </c>
    </row>
    <row r="24" spans="2:14" x14ac:dyDescent="0.25">
      <c r="B24" s="10">
        <v>318380</v>
      </c>
      <c r="C24" s="11" t="s">
        <v>46</v>
      </c>
      <c r="D24" s="12" t="s">
        <v>102</v>
      </c>
      <c r="E24" s="12" t="s">
        <v>29</v>
      </c>
      <c r="F24" s="12" t="s">
        <v>15</v>
      </c>
      <c r="G24" s="13">
        <v>4</v>
      </c>
      <c r="H24" s="13">
        <v>2014</v>
      </c>
      <c r="I24" s="13">
        <v>3</v>
      </c>
      <c r="J24" s="13">
        <v>2017</v>
      </c>
      <c r="K24" s="13">
        <v>2</v>
      </c>
      <c r="L24" s="13">
        <v>2017</v>
      </c>
      <c r="M24" s="13">
        <v>1</v>
      </c>
      <c r="N24" s="13">
        <v>2017</v>
      </c>
    </row>
    <row r="25" spans="2:14" x14ac:dyDescent="0.25">
      <c r="B25" s="10">
        <v>1149294</v>
      </c>
      <c r="C25" s="11" t="s">
        <v>47</v>
      </c>
      <c r="D25" s="12" t="s">
        <v>102</v>
      </c>
      <c r="E25" s="12" t="s">
        <v>29</v>
      </c>
      <c r="F25" s="12" t="s">
        <v>15</v>
      </c>
      <c r="G25" s="13">
        <v>4</v>
      </c>
      <c r="H25" s="13">
        <v>2015</v>
      </c>
      <c r="I25" s="13" t="s">
        <v>31</v>
      </c>
      <c r="J25" s="13"/>
      <c r="K25" s="13" t="s">
        <v>31</v>
      </c>
      <c r="L25" s="13"/>
      <c r="M25" s="13" t="s">
        <v>31</v>
      </c>
      <c r="N25" s="13"/>
    </row>
    <row r="26" spans="2:14" x14ac:dyDescent="0.25">
      <c r="B26" s="10">
        <v>102935</v>
      </c>
      <c r="C26" s="11" t="s">
        <v>48</v>
      </c>
      <c r="D26" s="12" t="s">
        <v>102</v>
      </c>
      <c r="E26" s="12" t="s">
        <v>29</v>
      </c>
      <c r="F26" s="12" t="s">
        <v>15</v>
      </c>
      <c r="G26" s="13">
        <v>4</v>
      </c>
      <c r="H26" s="13">
        <v>2011</v>
      </c>
      <c r="I26" s="13">
        <v>3</v>
      </c>
      <c r="J26" s="13">
        <v>2018</v>
      </c>
      <c r="K26" s="13">
        <v>3</v>
      </c>
      <c r="L26" s="13">
        <v>2018</v>
      </c>
      <c r="M26" s="13">
        <v>2</v>
      </c>
      <c r="N26" s="13">
        <v>2018</v>
      </c>
    </row>
    <row r="27" spans="2:14" x14ac:dyDescent="0.25">
      <c r="B27" s="10">
        <v>1436</v>
      </c>
      <c r="C27" s="11" t="s">
        <v>49</v>
      </c>
      <c r="D27" s="12" t="s">
        <v>102</v>
      </c>
      <c r="E27" s="12" t="s">
        <v>29</v>
      </c>
      <c r="F27" s="12" t="s">
        <v>15</v>
      </c>
      <c r="G27" s="13">
        <v>4</v>
      </c>
      <c r="H27" s="13">
        <v>2016</v>
      </c>
      <c r="I27" s="13">
        <v>4</v>
      </c>
      <c r="J27" s="13">
        <v>2018</v>
      </c>
      <c r="K27" s="13">
        <v>5</v>
      </c>
      <c r="L27" s="13">
        <v>2018</v>
      </c>
      <c r="M27" s="13">
        <v>3</v>
      </c>
      <c r="N27" s="13">
        <v>2018</v>
      </c>
    </row>
    <row r="28" spans="2:14" x14ac:dyDescent="0.25">
      <c r="B28" s="10">
        <v>1438</v>
      </c>
      <c r="C28" s="11" t="s">
        <v>50</v>
      </c>
      <c r="D28" s="12" t="s">
        <v>106</v>
      </c>
      <c r="E28" s="12" t="s">
        <v>32</v>
      </c>
      <c r="F28" s="12" t="s">
        <v>15</v>
      </c>
      <c r="G28" s="13">
        <v>4</v>
      </c>
      <c r="H28" s="13">
        <v>2010</v>
      </c>
      <c r="I28" s="13">
        <v>3</v>
      </c>
      <c r="J28" s="13">
        <v>2017</v>
      </c>
      <c r="K28" s="13">
        <v>3</v>
      </c>
      <c r="L28" s="13">
        <v>2017</v>
      </c>
      <c r="M28" s="13">
        <v>3</v>
      </c>
      <c r="N28" s="13">
        <v>2017</v>
      </c>
    </row>
    <row r="29" spans="2:14" x14ac:dyDescent="0.25">
      <c r="B29" s="10">
        <v>301438</v>
      </c>
      <c r="C29" s="11" t="s">
        <v>50</v>
      </c>
      <c r="D29" s="12" t="s">
        <v>106</v>
      </c>
      <c r="E29" s="12" t="s">
        <v>29</v>
      </c>
      <c r="F29" s="12" t="s">
        <v>15</v>
      </c>
      <c r="G29" s="13">
        <v>4</v>
      </c>
      <c r="H29" s="13">
        <v>2017</v>
      </c>
      <c r="I29" s="13">
        <v>3</v>
      </c>
      <c r="J29" s="13">
        <v>2019</v>
      </c>
      <c r="K29" s="13">
        <v>3</v>
      </c>
      <c r="L29" s="13">
        <v>2019</v>
      </c>
      <c r="M29" s="13">
        <v>2</v>
      </c>
      <c r="N29" s="13">
        <v>2019</v>
      </c>
    </row>
    <row r="30" spans="2:14" x14ac:dyDescent="0.25">
      <c r="B30" s="10">
        <v>20604</v>
      </c>
      <c r="C30" s="11" t="s">
        <v>51</v>
      </c>
      <c r="D30" s="12" t="s">
        <v>104</v>
      </c>
      <c r="E30" s="12" t="s">
        <v>29</v>
      </c>
      <c r="F30" s="12" t="s">
        <v>15</v>
      </c>
      <c r="G30" s="13">
        <v>3</v>
      </c>
      <c r="H30" s="13">
        <v>2008</v>
      </c>
      <c r="I30" s="13">
        <v>4</v>
      </c>
      <c r="J30" s="13">
        <v>2019</v>
      </c>
      <c r="K30" s="13">
        <v>4</v>
      </c>
      <c r="L30" s="13">
        <v>2019</v>
      </c>
      <c r="M30" s="13">
        <v>3</v>
      </c>
      <c r="N30" s="13">
        <v>2019</v>
      </c>
    </row>
    <row r="31" spans="2:14" x14ac:dyDescent="0.25">
      <c r="B31" s="10">
        <v>5000530</v>
      </c>
      <c r="C31" s="11" t="s">
        <v>108</v>
      </c>
      <c r="D31" s="12" t="s">
        <v>104</v>
      </c>
      <c r="E31" s="12" t="s">
        <v>32</v>
      </c>
      <c r="F31" s="12" t="s">
        <v>15</v>
      </c>
      <c r="G31" s="13" t="s">
        <v>31</v>
      </c>
      <c r="H31" s="13"/>
      <c r="I31" s="13" t="s">
        <v>31</v>
      </c>
      <c r="J31" s="13"/>
      <c r="K31" s="13" t="s">
        <v>31</v>
      </c>
      <c r="L31" s="13"/>
      <c r="M31" s="13" t="s">
        <v>31</v>
      </c>
      <c r="N31" s="13"/>
    </row>
    <row r="32" spans="2:14" x14ac:dyDescent="0.25">
      <c r="B32" s="10">
        <v>1114400</v>
      </c>
      <c r="C32" s="11" t="s">
        <v>52</v>
      </c>
      <c r="D32" s="12" t="s">
        <v>102</v>
      </c>
      <c r="E32" s="12" t="s">
        <v>29</v>
      </c>
      <c r="F32" s="12" t="s">
        <v>15</v>
      </c>
      <c r="G32" s="13">
        <v>5</v>
      </c>
      <c r="H32" s="13">
        <v>2018</v>
      </c>
      <c r="I32" s="13">
        <v>4</v>
      </c>
      <c r="J32" s="13">
        <v>2017</v>
      </c>
      <c r="K32" s="13">
        <v>5</v>
      </c>
      <c r="L32" s="13">
        <v>2017</v>
      </c>
      <c r="M32" s="13">
        <v>3</v>
      </c>
      <c r="N32" s="13">
        <v>2017</v>
      </c>
    </row>
    <row r="33" spans="2:14" x14ac:dyDescent="0.25">
      <c r="B33" s="10">
        <v>1107367</v>
      </c>
      <c r="C33" s="11" t="s">
        <v>53</v>
      </c>
      <c r="D33" s="12" t="s">
        <v>100</v>
      </c>
      <c r="E33" s="12" t="s">
        <v>29</v>
      </c>
      <c r="F33" s="12" t="s">
        <v>15</v>
      </c>
      <c r="G33" s="13">
        <v>4</v>
      </c>
      <c r="H33" s="13">
        <v>2015</v>
      </c>
      <c r="I33" s="13">
        <v>4</v>
      </c>
      <c r="J33" s="13">
        <v>2019</v>
      </c>
      <c r="K33" s="13">
        <v>4</v>
      </c>
      <c r="L33" s="13">
        <v>2019</v>
      </c>
      <c r="M33" s="13">
        <v>3</v>
      </c>
      <c r="N33" s="13">
        <v>2019</v>
      </c>
    </row>
    <row r="34" spans="2:14" x14ac:dyDescent="0.25">
      <c r="B34" s="10">
        <v>94163</v>
      </c>
      <c r="C34" s="11" t="s">
        <v>54</v>
      </c>
      <c r="D34" s="12" t="s">
        <v>102</v>
      </c>
      <c r="E34" s="12" t="s">
        <v>29</v>
      </c>
      <c r="F34" s="12" t="s">
        <v>15</v>
      </c>
      <c r="G34" s="13">
        <v>5</v>
      </c>
      <c r="H34" s="13">
        <v>2014</v>
      </c>
      <c r="I34" s="13">
        <v>4</v>
      </c>
      <c r="J34" s="13">
        <v>2017</v>
      </c>
      <c r="K34" s="13">
        <v>3</v>
      </c>
      <c r="L34" s="13">
        <v>2017</v>
      </c>
      <c r="M34" s="13">
        <v>3</v>
      </c>
      <c r="N34" s="13">
        <v>2017</v>
      </c>
    </row>
    <row r="35" spans="2:14" x14ac:dyDescent="0.25">
      <c r="B35" s="10">
        <v>1448</v>
      </c>
      <c r="C35" s="11" t="s">
        <v>55</v>
      </c>
      <c r="D35" s="12" t="s">
        <v>102</v>
      </c>
      <c r="E35" s="12" t="s">
        <v>29</v>
      </c>
      <c r="F35" s="12" t="s">
        <v>15</v>
      </c>
      <c r="G35" s="13" t="s">
        <v>31</v>
      </c>
      <c r="H35" s="13"/>
      <c r="I35" s="13">
        <v>4</v>
      </c>
      <c r="J35" s="13">
        <v>2019</v>
      </c>
      <c r="K35" s="13">
        <v>5</v>
      </c>
      <c r="L35" s="13">
        <v>2019</v>
      </c>
      <c r="M35" s="13">
        <v>3</v>
      </c>
      <c r="N35" s="13">
        <v>2019</v>
      </c>
    </row>
    <row r="36" spans="2:14" x14ac:dyDescent="0.25">
      <c r="B36" s="10">
        <v>1137718</v>
      </c>
      <c r="C36" s="11" t="s">
        <v>56</v>
      </c>
      <c r="D36" s="12" t="s">
        <v>103</v>
      </c>
      <c r="E36" s="12" t="s">
        <v>29</v>
      </c>
      <c r="F36" s="12" t="s">
        <v>15</v>
      </c>
      <c r="G36" s="13">
        <v>4</v>
      </c>
      <c r="H36" s="13">
        <v>2015</v>
      </c>
      <c r="I36" s="13">
        <v>3</v>
      </c>
      <c r="J36" s="13">
        <v>2017</v>
      </c>
      <c r="K36" s="13">
        <v>2</v>
      </c>
      <c r="L36" s="13">
        <v>2017</v>
      </c>
      <c r="M36" s="13">
        <v>3</v>
      </c>
      <c r="N36" s="13">
        <v>2017</v>
      </c>
    </row>
    <row r="37" spans="2:14" x14ac:dyDescent="0.25">
      <c r="B37" s="10">
        <v>1137716</v>
      </c>
      <c r="C37" s="11" t="s">
        <v>57</v>
      </c>
      <c r="D37" s="12" t="s">
        <v>105</v>
      </c>
      <c r="E37" s="12" t="s">
        <v>29</v>
      </c>
      <c r="F37" s="12" t="s">
        <v>15</v>
      </c>
      <c r="G37" s="13">
        <v>4</v>
      </c>
      <c r="H37" s="13">
        <v>2014</v>
      </c>
      <c r="I37" s="13">
        <v>4</v>
      </c>
      <c r="J37" s="13">
        <v>2019</v>
      </c>
      <c r="K37" s="13">
        <v>3</v>
      </c>
      <c r="L37" s="13">
        <v>2019</v>
      </c>
      <c r="M37" s="13">
        <v>4</v>
      </c>
      <c r="N37" s="13">
        <v>2019</v>
      </c>
    </row>
    <row r="38" spans="2:14" x14ac:dyDescent="0.25">
      <c r="B38" s="10">
        <v>1187249</v>
      </c>
      <c r="C38" s="11" t="s">
        <v>58</v>
      </c>
      <c r="D38" s="12" t="s">
        <v>102</v>
      </c>
      <c r="E38" s="12" t="s">
        <v>29</v>
      </c>
      <c r="F38" s="12" t="s">
        <v>15</v>
      </c>
      <c r="G38" s="13">
        <v>5</v>
      </c>
      <c r="H38" s="13">
        <v>2018</v>
      </c>
      <c r="I38" s="13">
        <v>4</v>
      </c>
      <c r="J38" s="13">
        <v>2019</v>
      </c>
      <c r="K38" s="13">
        <v>3</v>
      </c>
      <c r="L38" s="13">
        <v>2019</v>
      </c>
      <c r="M38" s="13">
        <v>3</v>
      </c>
      <c r="N38" s="13">
        <v>2019</v>
      </c>
    </row>
    <row r="39" spans="2:14" x14ac:dyDescent="0.25">
      <c r="B39" s="10">
        <v>1187250</v>
      </c>
      <c r="C39" s="11" t="s">
        <v>59</v>
      </c>
      <c r="D39" s="12" t="s">
        <v>102</v>
      </c>
      <c r="E39" s="12" t="s">
        <v>29</v>
      </c>
      <c r="F39" s="12" t="s">
        <v>15</v>
      </c>
      <c r="G39" s="13">
        <v>5</v>
      </c>
      <c r="H39" s="13">
        <v>2018</v>
      </c>
      <c r="I39" s="13">
        <v>4</v>
      </c>
      <c r="J39" s="13">
        <v>2019</v>
      </c>
      <c r="K39" s="13">
        <v>4</v>
      </c>
      <c r="L39" s="13">
        <v>2019</v>
      </c>
      <c r="M39" s="13">
        <v>3</v>
      </c>
      <c r="N39" s="13">
        <v>2019</v>
      </c>
    </row>
    <row r="40" spans="2:14" x14ac:dyDescent="0.25">
      <c r="B40" s="10">
        <v>1109224</v>
      </c>
      <c r="C40" s="11" t="s">
        <v>60</v>
      </c>
      <c r="D40" s="12" t="s">
        <v>101</v>
      </c>
      <c r="E40" s="12" t="s">
        <v>29</v>
      </c>
      <c r="F40" s="12" t="s">
        <v>15</v>
      </c>
      <c r="G40" s="13">
        <v>4</v>
      </c>
      <c r="H40" s="13">
        <v>2014</v>
      </c>
      <c r="I40" s="13">
        <v>4</v>
      </c>
      <c r="J40" s="13">
        <v>2019</v>
      </c>
      <c r="K40" s="13">
        <v>4</v>
      </c>
      <c r="L40" s="13">
        <v>2019</v>
      </c>
      <c r="M40" s="13">
        <v>3</v>
      </c>
      <c r="N40" s="13">
        <v>2019</v>
      </c>
    </row>
    <row r="41" spans="2:14" x14ac:dyDescent="0.25">
      <c r="B41" s="10">
        <v>1449</v>
      </c>
      <c r="C41" s="11" t="s">
        <v>61</v>
      </c>
      <c r="D41" s="12" t="s">
        <v>102</v>
      </c>
      <c r="E41" s="12" t="s">
        <v>29</v>
      </c>
      <c r="F41" s="12" t="s">
        <v>15</v>
      </c>
      <c r="G41" s="13" t="s">
        <v>31</v>
      </c>
      <c r="H41" s="13"/>
      <c r="I41" s="13">
        <v>4</v>
      </c>
      <c r="J41" s="13">
        <v>2019</v>
      </c>
      <c r="K41" s="13">
        <v>3</v>
      </c>
      <c r="L41" s="13">
        <v>2019</v>
      </c>
      <c r="M41" s="13">
        <v>3</v>
      </c>
      <c r="N41" s="13">
        <v>2019</v>
      </c>
    </row>
    <row r="42" spans="2:14" x14ac:dyDescent="0.25">
      <c r="B42" s="10">
        <v>1139589</v>
      </c>
      <c r="C42" s="11" t="s">
        <v>62</v>
      </c>
      <c r="D42" s="12" t="s">
        <v>105</v>
      </c>
      <c r="E42" s="12" t="s">
        <v>29</v>
      </c>
      <c r="F42" s="12" t="s">
        <v>15</v>
      </c>
      <c r="G42" s="13">
        <v>4</v>
      </c>
      <c r="H42" s="13">
        <v>2017</v>
      </c>
      <c r="I42" s="13">
        <v>4</v>
      </c>
      <c r="J42" s="13">
        <v>2019</v>
      </c>
      <c r="K42" s="13">
        <v>3</v>
      </c>
      <c r="L42" s="13">
        <v>2019</v>
      </c>
      <c r="M42" s="13">
        <v>3</v>
      </c>
      <c r="N42" s="13">
        <v>2019</v>
      </c>
    </row>
    <row r="43" spans="2:14" x14ac:dyDescent="0.25">
      <c r="B43" s="10">
        <v>1188370</v>
      </c>
      <c r="C43" s="11" t="s">
        <v>62</v>
      </c>
      <c r="D43" s="12" t="s">
        <v>102</v>
      </c>
      <c r="E43" s="12" t="s">
        <v>29</v>
      </c>
      <c r="F43" s="12" t="s">
        <v>15</v>
      </c>
      <c r="G43" s="13">
        <v>5</v>
      </c>
      <c r="H43" s="13">
        <v>2018</v>
      </c>
      <c r="I43" s="13">
        <v>4</v>
      </c>
      <c r="J43" s="13">
        <v>2019</v>
      </c>
      <c r="K43" s="13">
        <v>4</v>
      </c>
      <c r="L43" s="13">
        <v>2019</v>
      </c>
      <c r="M43" s="13">
        <v>4</v>
      </c>
      <c r="N43" s="13">
        <v>2019</v>
      </c>
    </row>
    <row r="44" spans="2:14" x14ac:dyDescent="0.25">
      <c r="B44" s="10">
        <v>1276595</v>
      </c>
      <c r="C44" s="11" t="s">
        <v>63</v>
      </c>
      <c r="D44" s="12" t="s">
        <v>103</v>
      </c>
      <c r="E44" s="12" t="s">
        <v>29</v>
      </c>
      <c r="F44" s="12" t="s">
        <v>15</v>
      </c>
      <c r="G44" s="13">
        <v>4</v>
      </c>
      <c r="H44" s="13">
        <v>2020</v>
      </c>
      <c r="I44" s="13">
        <v>5</v>
      </c>
      <c r="J44" s="13">
        <v>2019</v>
      </c>
      <c r="K44" s="13">
        <v>5</v>
      </c>
      <c r="L44" s="13">
        <v>2019</v>
      </c>
      <c r="M44" s="13">
        <v>5</v>
      </c>
      <c r="N44" s="13">
        <v>2019</v>
      </c>
    </row>
    <row r="45" spans="2:14" x14ac:dyDescent="0.25">
      <c r="B45" s="10">
        <v>1450</v>
      </c>
      <c r="C45" s="11" t="s">
        <v>64</v>
      </c>
      <c r="D45" s="12" t="s">
        <v>102</v>
      </c>
      <c r="E45" s="12" t="s">
        <v>29</v>
      </c>
      <c r="F45" s="12" t="s">
        <v>15</v>
      </c>
      <c r="G45" s="13" t="s">
        <v>31</v>
      </c>
      <c r="H45" s="13"/>
      <c r="I45" s="13">
        <v>3</v>
      </c>
      <c r="J45" s="13">
        <v>2019</v>
      </c>
      <c r="K45" s="13">
        <v>4</v>
      </c>
      <c r="L45" s="13">
        <v>2019</v>
      </c>
      <c r="M45" s="13">
        <v>2</v>
      </c>
      <c r="N45" s="13">
        <v>2019</v>
      </c>
    </row>
    <row r="46" spans="2:14" x14ac:dyDescent="0.25">
      <c r="B46" s="10">
        <v>71863</v>
      </c>
      <c r="C46" s="11" t="s">
        <v>65</v>
      </c>
      <c r="D46" s="12" t="s">
        <v>102</v>
      </c>
      <c r="E46" s="12" t="s">
        <v>29</v>
      </c>
      <c r="F46" s="12" t="s">
        <v>15</v>
      </c>
      <c r="G46" s="13">
        <v>4</v>
      </c>
      <c r="H46" s="13">
        <v>2007</v>
      </c>
      <c r="I46" s="13">
        <v>4</v>
      </c>
      <c r="J46" s="13">
        <v>2017</v>
      </c>
      <c r="K46" s="13">
        <v>5</v>
      </c>
      <c r="L46" s="13">
        <v>2017</v>
      </c>
      <c r="M46" s="13">
        <v>3</v>
      </c>
      <c r="N46" s="13">
        <v>2017</v>
      </c>
    </row>
    <row r="47" spans="2:14" x14ac:dyDescent="0.25">
      <c r="B47" s="10">
        <v>1451</v>
      </c>
      <c r="C47" s="11" t="s">
        <v>66</v>
      </c>
      <c r="D47" s="12" t="s">
        <v>102</v>
      </c>
      <c r="E47" s="12" t="s">
        <v>29</v>
      </c>
      <c r="F47" s="12" t="s">
        <v>15</v>
      </c>
      <c r="G47" s="13" t="s">
        <v>31</v>
      </c>
      <c r="H47" s="13"/>
      <c r="I47" s="13">
        <v>4</v>
      </c>
      <c r="J47" s="13">
        <v>2019</v>
      </c>
      <c r="K47" s="13">
        <v>4</v>
      </c>
      <c r="L47" s="13">
        <v>2019</v>
      </c>
      <c r="M47" s="13">
        <v>3</v>
      </c>
      <c r="N47" s="13">
        <v>2019</v>
      </c>
    </row>
    <row r="48" spans="2:14" x14ac:dyDescent="0.25">
      <c r="B48" s="10">
        <v>1107144</v>
      </c>
      <c r="C48" s="11" t="s">
        <v>67</v>
      </c>
      <c r="D48" s="12" t="s">
        <v>102</v>
      </c>
      <c r="E48" s="12" t="s">
        <v>29</v>
      </c>
      <c r="F48" s="12" t="s">
        <v>15</v>
      </c>
      <c r="G48" s="13">
        <v>5</v>
      </c>
      <c r="H48" s="13">
        <v>2019</v>
      </c>
      <c r="I48" s="13" t="s">
        <v>31</v>
      </c>
      <c r="J48" s="13"/>
      <c r="K48" s="13" t="s">
        <v>31</v>
      </c>
      <c r="L48" s="13"/>
      <c r="M48" s="13" t="s">
        <v>31</v>
      </c>
      <c r="N48" s="13"/>
    </row>
    <row r="49" spans="2:14" x14ac:dyDescent="0.25">
      <c r="B49" s="10">
        <v>1453</v>
      </c>
      <c r="C49" s="11" t="s">
        <v>68</v>
      </c>
      <c r="D49" s="12" t="s">
        <v>102</v>
      </c>
      <c r="E49" s="12" t="s">
        <v>32</v>
      </c>
      <c r="F49" s="12" t="s">
        <v>15</v>
      </c>
      <c r="G49" s="13">
        <v>5</v>
      </c>
      <c r="H49" s="13">
        <v>2005</v>
      </c>
      <c r="I49" s="13">
        <v>3</v>
      </c>
      <c r="J49" s="13">
        <v>2017</v>
      </c>
      <c r="K49" s="13">
        <v>3</v>
      </c>
      <c r="L49" s="13">
        <v>2017</v>
      </c>
      <c r="M49" s="13">
        <v>2</v>
      </c>
      <c r="N49" s="13">
        <v>2017</v>
      </c>
    </row>
    <row r="50" spans="2:14" x14ac:dyDescent="0.25">
      <c r="B50" s="10">
        <v>301453</v>
      </c>
      <c r="C50" s="11" t="s">
        <v>68</v>
      </c>
      <c r="D50" s="12" t="s">
        <v>102</v>
      </c>
      <c r="E50" s="12" t="s">
        <v>29</v>
      </c>
      <c r="F50" s="12" t="s">
        <v>15</v>
      </c>
      <c r="G50" s="13">
        <v>4</v>
      </c>
      <c r="H50" s="13">
        <v>2014</v>
      </c>
      <c r="I50" s="13">
        <v>4</v>
      </c>
      <c r="J50" s="13">
        <v>2017</v>
      </c>
      <c r="K50" s="13">
        <v>3</v>
      </c>
      <c r="L50" s="13">
        <v>2017</v>
      </c>
      <c r="M50" s="13">
        <v>3</v>
      </c>
      <c r="N50" s="13">
        <v>2017</v>
      </c>
    </row>
    <row r="51" spans="2:14" x14ac:dyDescent="0.25">
      <c r="B51" s="10">
        <v>1454</v>
      </c>
      <c r="C51" s="11" t="s">
        <v>69</v>
      </c>
      <c r="D51" s="12" t="s">
        <v>102</v>
      </c>
      <c r="E51" s="12" t="s">
        <v>32</v>
      </c>
      <c r="F51" s="12" t="s">
        <v>15</v>
      </c>
      <c r="G51" s="13" t="s">
        <v>31</v>
      </c>
      <c r="H51" s="13"/>
      <c r="I51" s="13">
        <v>4</v>
      </c>
      <c r="J51" s="13">
        <v>2017</v>
      </c>
      <c r="K51" s="13">
        <v>3</v>
      </c>
      <c r="L51" s="13">
        <v>2017</v>
      </c>
      <c r="M51" s="13">
        <v>3</v>
      </c>
      <c r="N51" s="13">
        <v>2017</v>
      </c>
    </row>
    <row r="52" spans="2:14" x14ac:dyDescent="0.25">
      <c r="B52" s="10">
        <v>103020</v>
      </c>
      <c r="C52" s="11" t="s">
        <v>69</v>
      </c>
      <c r="D52" s="12" t="s">
        <v>101</v>
      </c>
      <c r="E52" s="12" t="s">
        <v>32</v>
      </c>
      <c r="F52" s="12" t="s">
        <v>15</v>
      </c>
      <c r="G52" s="13">
        <v>4</v>
      </c>
      <c r="H52" s="13">
        <v>2010</v>
      </c>
      <c r="I52" s="13">
        <v>4</v>
      </c>
      <c r="J52" s="13">
        <v>2017</v>
      </c>
      <c r="K52" s="13">
        <v>4</v>
      </c>
      <c r="L52" s="13">
        <v>2017</v>
      </c>
      <c r="M52" s="13" t="s">
        <v>33</v>
      </c>
      <c r="N52" s="13">
        <v>2017</v>
      </c>
    </row>
    <row r="53" spans="2:14" x14ac:dyDescent="0.25">
      <c r="B53" s="10">
        <v>79997</v>
      </c>
      <c r="C53" s="11" t="s">
        <v>70</v>
      </c>
      <c r="D53" s="12" t="s">
        <v>102</v>
      </c>
      <c r="E53" s="12" t="s">
        <v>29</v>
      </c>
      <c r="F53" s="12" t="s">
        <v>15</v>
      </c>
      <c r="G53" s="13">
        <v>4</v>
      </c>
      <c r="H53" s="13">
        <v>2008</v>
      </c>
      <c r="I53" s="13">
        <v>4</v>
      </c>
      <c r="J53" s="13">
        <v>2017</v>
      </c>
      <c r="K53" s="13">
        <v>2</v>
      </c>
      <c r="L53" s="13">
        <v>2017</v>
      </c>
      <c r="M53" s="13">
        <v>3</v>
      </c>
      <c r="N53" s="13">
        <v>2017</v>
      </c>
    </row>
    <row r="54" spans="2:14" x14ac:dyDescent="0.25">
      <c r="B54" s="10">
        <v>1114028</v>
      </c>
      <c r="C54" s="11" t="s">
        <v>71</v>
      </c>
      <c r="D54" s="12" t="s">
        <v>102</v>
      </c>
      <c r="E54" s="12" t="s">
        <v>29</v>
      </c>
      <c r="F54" s="12" t="s">
        <v>15</v>
      </c>
      <c r="G54" s="13">
        <v>4</v>
      </c>
      <c r="H54" s="13">
        <v>2014</v>
      </c>
      <c r="I54" s="13">
        <v>4</v>
      </c>
      <c r="J54" s="13">
        <v>2017</v>
      </c>
      <c r="K54" s="13">
        <v>2</v>
      </c>
      <c r="L54" s="13">
        <v>2017</v>
      </c>
      <c r="M54" s="13">
        <v>3</v>
      </c>
      <c r="N54" s="13">
        <v>2017</v>
      </c>
    </row>
    <row r="55" spans="2:14" x14ac:dyDescent="0.25">
      <c r="B55" s="10">
        <v>115800</v>
      </c>
      <c r="C55" s="11" t="s">
        <v>72</v>
      </c>
      <c r="D55" s="12" t="s">
        <v>106</v>
      </c>
      <c r="E55" s="12" t="s">
        <v>29</v>
      </c>
      <c r="F55" s="12" t="s">
        <v>15</v>
      </c>
      <c r="G55" s="13">
        <v>4</v>
      </c>
      <c r="H55" s="13">
        <v>2013</v>
      </c>
      <c r="I55" s="13">
        <v>4</v>
      </c>
      <c r="J55" s="13">
        <v>2019</v>
      </c>
      <c r="K55" s="13">
        <v>4</v>
      </c>
      <c r="L55" s="13">
        <v>2019</v>
      </c>
      <c r="M55" s="13">
        <v>3</v>
      </c>
      <c r="N55" s="13">
        <v>2019</v>
      </c>
    </row>
    <row r="56" spans="2:14" x14ac:dyDescent="0.25">
      <c r="B56" s="10">
        <v>1445</v>
      </c>
      <c r="C56" s="11" t="s">
        <v>73</v>
      </c>
      <c r="D56" s="12" t="s">
        <v>102</v>
      </c>
      <c r="E56" s="12" t="s">
        <v>32</v>
      </c>
      <c r="F56" s="12" t="s">
        <v>15</v>
      </c>
      <c r="G56" s="13" t="s">
        <v>31</v>
      </c>
      <c r="H56" s="13"/>
      <c r="I56" s="13">
        <v>4</v>
      </c>
      <c r="J56" s="13">
        <v>2017</v>
      </c>
      <c r="K56" s="13">
        <v>4</v>
      </c>
      <c r="L56" s="13">
        <v>2017</v>
      </c>
      <c r="M56" s="13">
        <v>3</v>
      </c>
      <c r="N56" s="13">
        <v>2017</v>
      </c>
    </row>
    <row r="57" spans="2:14" x14ac:dyDescent="0.25">
      <c r="B57" s="10">
        <v>103022</v>
      </c>
      <c r="C57" s="11" t="s">
        <v>73</v>
      </c>
      <c r="D57" s="12" t="s">
        <v>101</v>
      </c>
      <c r="E57" s="12" t="s">
        <v>32</v>
      </c>
      <c r="F57" s="12" t="s">
        <v>15</v>
      </c>
      <c r="G57" s="13">
        <v>5</v>
      </c>
      <c r="H57" s="13">
        <v>2013</v>
      </c>
      <c r="I57" s="13">
        <v>4</v>
      </c>
      <c r="J57" s="13">
        <v>2017</v>
      </c>
      <c r="K57" s="13">
        <v>3</v>
      </c>
      <c r="L57" s="13">
        <v>2017</v>
      </c>
      <c r="M57" s="13">
        <v>3</v>
      </c>
      <c r="N57" s="13">
        <v>2017</v>
      </c>
    </row>
    <row r="58" spans="2:14" x14ac:dyDescent="0.25">
      <c r="B58" s="10">
        <v>403022</v>
      </c>
      <c r="C58" s="11" t="s">
        <v>73</v>
      </c>
      <c r="D58" s="12" t="s">
        <v>101</v>
      </c>
      <c r="E58" s="12" t="s">
        <v>29</v>
      </c>
      <c r="F58" s="12" t="s">
        <v>15</v>
      </c>
      <c r="G58" s="13">
        <v>4</v>
      </c>
      <c r="H58" s="13">
        <v>2014</v>
      </c>
      <c r="I58" s="13">
        <v>4</v>
      </c>
      <c r="J58" s="13">
        <v>2017</v>
      </c>
      <c r="K58" s="13">
        <v>3</v>
      </c>
      <c r="L58" s="13">
        <v>2017</v>
      </c>
      <c r="M58" s="13">
        <v>4</v>
      </c>
      <c r="N58" s="13">
        <v>2017</v>
      </c>
    </row>
    <row r="59" spans="2:14" x14ac:dyDescent="0.25">
      <c r="B59" s="10">
        <v>5000372</v>
      </c>
      <c r="C59" s="11" t="s">
        <v>73</v>
      </c>
      <c r="D59" s="12" t="s">
        <v>102</v>
      </c>
      <c r="E59" s="12" t="s">
        <v>29</v>
      </c>
      <c r="F59" s="12" t="s">
        <v>15</v>
      </c>
      <c r="G59" s="13" t="s">
        <v>31</v>
      </c>
      <c r="H59" s="13"/>
      <c r="I59" s="13">
        <v>4</v>
      </c>
      <c r="J59" s="13">
        <v>2017</v>
      </c>
      <c r="K59" s="13">
        <v>4</v>
      </c>
      <c r="L59" s="13">
        <v>2017</v>
      </c>
      <c r="M59" s="13">
        <v>3</v>
      </c>
      <c r="N59" s="13">
        <v>2017</v>
      </c>
    </row>
    <row r="60" spans="2:14" x14ac:dyDescent="0.25">
      <c r="B60" s="10">
        <v>1276594</v>
      </c>
      <c r="C60" s="11" t="s">
        <v>74</v>
      </c>
      <c r="D60" s="12" t="s">
        <v>103</v>
      </c>
      <c r="E60" s="12" t="s">
        <v>29</v>
      </c>
      <c r="F60" s="12" t="s">
        <v>15</v>
      </c>
      <c r="G60" s="13">
        <v>4</v>
      </c>
      <c r="H60" s="13">
        <v>2019</v>
      </c>
      <c r="I60" s="13" t="s">
        <v>31</v>
      </c>
      <c r="J60" s="13"/>
      <c r="K60" s="13" t="s">
        <v>31</v>
      </c>
      <c r="L60" s="13"/>
      <c r="M60" s="13" t="s">
        <v>31</v>
      </c>
      <c r="N60" s="13"/>
    </row>
    <row r="61" spans="2:14" x14ac:dyDescent="0.25">
      <c r="B61" s="10">
        <v>1109057</v>
      </c>
      <c r="C61" s="11" t="s">
        <v>75</v>
      </c>
      <c r="D61" s="12" t="s">
        <v>102</v>
      </c>
      <c r="E61" s="12" t="s">
        <v>29</v>
      </c>
      <c r="F61" s="12" t="s">
        <v>15</v>
      </c>
      <c r="G61" s="13">
        <v>5</v>
      </c>
      <c r="H61" s="13">
        <v>2019</v>
      </c>
      <c r="I61" s="13" t="s">
        <v>31</v>
      </c>
      <c r="J61" s="13"/>
      <c r="K61" s="13" t="s">
        <v>31</v>
      </c>
      <c r="L61" s="13"/>
      <c r="M61" s="13" t="s">
        <v>31</v>
      </c>
      <c r="N61" s="13"/>
    </row>
    <row r="62" spans="2:14" x14ac:dyDescent="0.25">
      <c r="B62" s="10">
        <v>1446</v>
      </c>
      <c r="C62" s="11" t="s">
        <v>76</v>
      </c>
      <c r="D62" s="12" t="s">
        <v>102</v>
      </c>
      <c r="E62" s="12" t="s">
        <v>29</v>
      </c>
      <c r="F62" s="12" t="s">
        <v>15</v>
      </c>
      <c r="G62" s="13">
        <v>3</v>
      </c>
      <c r="H62" s="13">
        <v>2014</v>
      </c>
      <c r="I62" s="13">
        <v>4</v>
      </c>
      <c r="J62" s="13">
        <v>2017</v>
      </c>
      <c r="K62" s="13">
        <v>4</v>
      </c>
      <c r="L62" s="13">
        <v>2017</v>
      </c>
      <c r="M62" s="13">
        <v>4</v>
      </c>
      <c r="N62" s="13">
        <v>2017</v>
      </c>
    </row>
    <row r="63" spans="2:14" x14ac:dyDescent="0.25">
      <c r="B63" s="10">
        <v>120439</v>
      </c>
      <c r="C63" s="11" t="s">
        <v>76</v>
      </c>
      <c r="D63" s="12" t="s">
        <v>101</v>
      </c>
      <c r="E63" s="12" t="s">
        <v>32</v>
      </c>
      <c r="F63" s="12" t="s">
        <v>15</v>
      </c>
      <c r="G63" s="13">
        <v>4</v>
      </c>
      <c r="H63" s="13">
        <v>2010</v>
      </c>
      <c r="I63" s="13">
        <v>4</v>
      </c>
      <c r="J63" s="13">
        <v>2017</v>
      </c>
      <c r="K63" s="13">
        <v>3</v>
      </c>
      <c r="L63" s="13">
        <v>2017</v>
      </c>
      <c r="M63" s="13">
        <v>3</v>
      </c>
      <c r="N63" s="13">
        <v>2017</v>
      </c>
    </row>
    <row r="64" spans="2:14" x14ac:dyDescent="0.25">
      <c r="B64" s="10">
        <v>420439</v>
      </c>
      <c r="C64" s="11" t="s">
        <v>76</v>
      </c>
      <c r="D64" s="12" t="s">
        <v>101</v>
      </c>
      <c r="E64" s="12" t="s">
        <v>29</v>
      </c>
      <c r="F64" s="12" t="s">
        <v>15</v>
      </c>
      <c r="G64" s="13">
        <v>5</v>
      </c>
      <c r="H64" s="13">
        <v>2018</v>
      </c>
      <c r="I64" s="13">
        <v>4</v>
      </c>
      <c r="J64" s="13">
        <v>2017</v>
      </c>
      <c r="K64" s="13">
        <v>3</v>
      </c>
      <c r="L64" s="13">
        <v>2017</v>
      </c>
      <c r="M64" s="13">
        <v>4</v>
      </c>
      <c r="N64" s="13">
        <v>2017</v>
      </c>
    </row>
    <row r="65" spans="2:14" x14ac:dyDescent="0.25">
      <c r="B65" s="10">
        <v>5000371</v>
      </c>
      <c r="C65" s="11" t="s">
        <v>76</v>
      </c>
      <c r="D65" s="12" t="s">
        <v>102</v>
      </c>
      <c r="E65" s="12" t="s">
        <v>32</v>
      </c>
      <c r="F65" s="12" t="s">
        <v>15</v>
      </c>
      <c r="G65" s="13" t="s">
        <v>31</v>
      </c>
      <c r="H65" s="13"/>
      <c r="I65" s="13">
        <v>4</v>
      </c>
      <c r="J65" s="13">
        <v>2017</v>
      </c>
      <c r="K65" s="13">
        <v>4</v>
      </c>
      <c r="L65" s="13">
        <v>2017</v>
      </c>
      <c r="M65" s="13">
        <v>3</v>
      </c>
      <c r="N65" s="13">
        <v>2017</v>
      </c>
    </row>
    <row r="66" spans="2:14" x14ac:dyDescent="0.25">
      <c r="B66" s="10">
        <v>115802</v>
      </c>
      <c r="C66" s="11" t="s">
        <v>77</v>
      </c>
      <c r="D66" s="12" t="s">
        <v>102</v>
      </c>
      <c r="E66" s="12" t="s">
        <v>29</v>
      </c>
      <c r="F66" s="12" t="s">
        <v>15</v>
      </c>
      <c r="G66" s="13">
        <v>4</v>
      </c>
      <c r="H66" s="13">
        <v>2013</v>
      </c>
      <c r="I66" s="13">
        <v>4</v>
      </c>
      <c r="J66" s="13">
        <v>2018</v>
      </c>
      <c r="K66" s="13">
        <v>4</v>
      </c>
      <c r="L66" s="13">
        <v>2018</v>
      </c>
      <c r="M66" s="13">
        <v>2</v>
      </c>
      <c r="N66" s="13">
        <v>2018</v>
      </c>
    </row>
    <row r="67" spans="2:14" x14ac:dyDescent="0.25">
      <c r="B67" s="10">
        <v>115804</v>
      </c>
      <c r="C67" s="11" t="s">
        <v>78</v>
      </c>
      <c r="D67" s="12" t="s">
        <v>102</v>
      </c>
      <c r="E67" s="12" t="s">
        <v>32</v>
      </c>
      <c r="F67" s="12" t="s">
        <v>15</v>
      </c>
      <c r="G67" s="13">
        <v>4</v>
      </c>
      <c r="H67" s="13">
        <v>2013</v>
      </c>
      <c r="I67" s="13">
        <v>3</v>
      </c>
      <c r="J67" s="13">
        <v>2017</v>
      </c>
      <c r="K67" s="13">
        <v>3</v>
      </c>
      <c r="L67" s="13">
        <v>2017</v>
      </c>
      <c r="M67" s="13">
        <v>2</v>
      </c>
      <c r="N67" s="13">
        <v>2017</v>
      </c>
    </row>
    <row r="68" spans="2:14" x14ac:dyDescent="0.25">
      <c r="B68" s="10">
        <v>22948</v>
      </c>
      <c r="C68" s="11" t="s">
        <v>79</v>
      </c>
      <c r="D68" s="12" t="s">
        <v>102</v>
      </c>
      <c r="E68" s="12" t="s">
        <v>32</v>
      </c>
      <c r="F68" s="12" t="s">
        <v>15</v>
      </c>
      <c r="G68" s="13">
        <v>4</v>
      </c>
      <c r="H68" s="13">
        <v>2014</v>
      </c>
      <c r="I68" s="13" t="s">
        <v>33</v>
      </c>
      <c r="J68" s="13">
        <v>2011</v>
      </c>
      <c r="K68" s="13">
        <v>3</v>
      </c>
      <c r="L68" s="13">
        <v>2011</v>
      </c>
      <c r="M68" s="13" t="s">
        <v>31</v>
      </c>
      <c r="N68" s="13"/>
    </row>
    <row r="69" spans="2:14" x14ac:dyDescent="0.25">
      <c r="B69" s="10">
        <v>1404232</v>
      </c>
      <c r="C69" s="11" t="s">
        <v>109</v>
      </c>
      <c r="D69" s="13" t="s">
        <v>31</v>
      </c>
      <c r="E69" s="12" t="s">
        <v>32</v>
      </c>
      <c r="F69" s="12" t="s">
        <v>30</v>
      </c>
      <c r="G69" s="13" t="s">
        <v>31</v>
      </c>
      <c r="H69" s="13"/>
      <c r="I69" s="13" t="s">
        <v>31</v>
      </c>
      <c r="J69" s="13"/>
      <c r="K69" s="13" t="s">
        <v>31</v>
      </c>
      <c r="L69" s="13"/>
      <c r="M69" s="13" t="s">
        <v>31</v>
      </c>
      <c r="N69" s="13"/>
    </row>
    <row r="70" spans="2:14" x14ac:dyDescent="0.25">
      <c r="B70" s="10">
        <v>22947</v>
      </c>
      <c r="C70" s="11" t="s">
        <v>80</v>
      </c>
      <c r="D70" s="12" t="s">
        <v>102</v>
      </c>
      <c r="E70" s="12" t="s">
        <v>32</v>
      </c>
      <c r="F70" s="12" t="s">
        <v>15</v>
      </c>
      <c r="G70" s="13">
        <v>4</v>
      </c>
      <c r="H70" s="13">
        <v>2014</v>
      </c>
      <c r="I70" s="13">
        <v>4</v>
      </c>
      <c r="J70" s="13">
        <v>2017</v>
      </c>
      <c r="K70" s="13">
        <v>4</v>
      </c>
      <c r="L70" s="13">
        <v>2017</v>
      </c>
      <c r="M70" s="13">
        <v>4</v>
      </c>
      <c r="N70" s="13">
        <v>2017</v>
      </c>
    </row>
    <row r="71" spans="2:14" x14ac:dyDescent="0.25">
      <c r="B71" s="10">
        <v>1264973</v>
      </c>
      <c r="C71" s="11" t="s">
        <v>81</v>
      </c>
      <c r="D71" s="12" t="s">
        <v>102</v>
      </c>
      <c r="E71" s="12" t="s">
        <v>32</v>
      </c>
      <c r="F71" s="12" t="s">
        <v>15</v>
      </c>
      <c r="G71" s="13">
        <v>4</v>
      </c>
      <c r="H71" s="13">
        <v>2017</v>
      </c>
      <c r="I71" s="13" t="s">
        <v>31</v>
      </c>
      <c r="J71" s="13"/>
      <c r="K71" s="13" t="s">
        <v>31</v>
      </c>
      <c r="L71" s="13"/>
      <c r="M71" s="13" t="s">
        <v>31</v>
      </c>
      <c r="N71" s="13"/>
    </row>
    <row r="72" spans="2:14" x14ac:dyDescent="0.25">
      <c r="B72" s="10">
        <v>32844</v>
      </c>
      <c r="C72" s="11" t="s">
        <v>82</v>
      </c>
      <c r="D72" s="12" t="s">
        <v>102</v>
      </c>
      <c r="E72" s="12" t="s">
        <v>32</v>
      </c>
      <c r="F72" s="12" t="s">
        <v>15</v>
      </c>
      <c r="G72" s="13">
        <v>4</v>
      </c>
      <c r="H72" s="13">
        <v>2014</v>
      </c>
      <c r="I72" s="13">
        <v>4</v>
      </c>
      <c r="J72" s="13">
        <v>2017</v>
      </c>
      <c r="K72" s="13">
        <v>4</v>
      </c>
      <c r="L72" s="13">
        <v>2017</v>
      </c>
      <c r="M72" s="13">
        <v>3</v>
      </c>
      <c r="N72" s="13">
        <v>2017</v>
      </c>
    </row>
    <row r="73" spans="2:14" x14ac:dyDescent="0.25">
      <c r="B73" s="10">
        <v>1428</v>
      </c>
      <c r="C73" s="11" t="s">
        <v>83</v>
      </c>
      <c r="D73" s="12" t="s">
        <v>102</v>
      </c>
      <c r="E73" s="12" t="s">
        <v>32</v>
      </c>
      <c r="F73" s="12" t="s">
        <v>15</v>
      </c>
      <c r="G73" s="13" t="s">
        <v>31</v>
      </c>
      <c r="H73" s="13"/>
      <c r="I73" s="13">
        <v>4</v>
      </c>
      <c r="J73" s="13">
        <v>2017</v>
      </c>
      <c r="K73" s="13">
        <v>3</v>
      </c>
      <c r="L73" s="13">
        <v>2017</v>
      </c>
      <c r="M73" s="13">
        <v>3</v>
      </c>
      <c r="N73" s="13">
        <v>2017</v>
      </c>
    </row>
    <row r="74" spans="2:14" x14ac:dyDescent="0.25">
      <c r="B74" s="10">
        <v>102944</v>
      </c>
      <c r="C74" s="11" t="s">
        <v>83</v>
      </c>
      <c r="D74" s="12" t="s">
        <v>101</v>
      </c>
      <c r="E74" s="12" t="s">
        <v>32</v>
      </c>
      <c r="F74" s="12" t="s">
        <v>15</v>
      </c>
      <c r="G74" s="13">
        <v>4</v>
      </c>
      <c r="H74" s="13">
        <v>2010</v>
      </c>
      <c r="I74" s="13">
        <v>4</v>
      </c>
      <c r="J74" s="13">
        <v>2017</v>
      </c>
      <c r="K74" s="13">
        <v>3</v>
      </c>
      <c r="L74" s="13">
        <v>2017</v>
      </c>
      <c r="M74" s="13">
        <v>3</v>
      </c>
      <c r="N74" s="13">
        <v>2017</v>
      </c>
    </row>
    <row r="75" spans="2:14" x14ac:dyDescent="0.25">
      <c r="B75" s="10">
        <v>111382</v>
      </c>
      <c r="C75" s="11" t="s">
        <v>83</v>
      </c>
      <c r="D75" s="12" t="s">
        <v>101</v>
      </c>
      <c r="E75" s="12" t="s">
        <v>29</v>
      </c>
      <c r="F75" s="12" t="s">
        <v>15</v>
      </c>
      <c r="G75" s="13">
        <v>4</v>
      </c>
      <c r="H75" s="13">
        <v>2010</v>
      </c>
      <c r="I75" s="13">
        <v>4</v>
      </c>
      <c r="J75" s="13">
        <v>2017</v>
      </c>
      <c r="K75" s="13">
        <v>1</v>
      </c>
      <c r="L75" s="13">
        <v>2017</v>
      </c>
      <c r="M75" s="13">
        <v>3</v>
      </c>
      <c r="N75" s="13">
        <v>2017</v>
      </c>
    </row>
    <row r="76" spans="2:14" x14ac:dyDescent="0.25">
      <c r="B76" s="10">
        <v>301428</v>
      </c>
      <c r="C76" s="11" t="s">
        <v>83</v>
      </c>
      <c r="D76" s="12" t="s">
        <v>102</v>
      </c>
      <c r="E76" s="12" t="s">
        <v>29</v>
      </c>
      <c r="F76" s="12" t="s">
        <v>15</v>
      </c>
      <c r="G76" s="13">
        <v>4</v>
      </c>
      <c r="H76" s="13">
        <v>2014</v>
      </c>
      <c r="I76" s="13">
        <v>4</v>
      </c>
      <c r="J76" s="13">
        <v>2017</v>
      </c>
      <c r="K76" s="13">
        <v>2</v>
      </c>
      <c r="L76" s="13">
        <v>2017</v>
      </c>
      <c r="M76" s="13">
        <v>3</v>
      </c>
      <c r="N76" s="13">
        <v>2017</v>
      </c>
    </row>
    <row r="77" spans="2:14" x14ac:dyDescent="0.25">
      <c r="B77" s="10">
        <v>1407205</v>
      </c>
      <c r="C77" s="11" t="s">
        <v>110</v>
      </c>
      <c r="D77" s="13" t="s">
        <v>31</v>
      </c>
      <c r="E77" s="12" t="s">
        <v>32</v>
      </c>
      <c r="F77" s="12" t="s">
        <v>30</v>
      </c>
      <c r="G77" s="13" t="s">
        <v>31</v>
      </c>
      <c r="H77" s="13"/>
      <c r="I77" s="13" t="s">
        <v>31</v>
      </c>
      <c r="J77" s="13"/>
      <c r="K77" s="13" t="s">
        <v>31</v>
      </c>
      <c r="L77" s="13"/>
      <c r="M77" s="13" t="s">
        <v>31</v>
      </c>
      <c r="N77" s="13"/>
    </row>
    <row r="78" spans="2:14" x14ac:dyDescent="0.25">
      <c r="B78" s="10">
        <v>1439</v>
      </c>
      <c r="C78" s="11" t="s">
        <v>84</v>
      </c>
      <c r="D78" s="12" t="s">
        <v>104</v>
      </c>
      <c r="E78" s="12" t="s">
        <v>29</v>
      </c>
      <c r="F78" s="12" t="s">
        <v>15</v>
      </c>
      <c r="G78" s="13">
        <v>4</v>
      </c>
      <c r="H78" s="13">
        <v>2019</v>
      </c>
      <c r="I78" s="13">
        <v>4</v>
      </c>
      <c r="J78" s="13">
        <v>2019</v>
      </c>
      <c r="K78" s="13">
        <v>4</v>
      </c>
      <c r="L78" s="13">
        <v>2019</v>
      </c>
      <c r="M78" s="13">
        <v>3</v>
      </c>
      <c r="N78" s="13">
        <v>2019</v>
      </c>
    </row>
    <row r="79" spans="2:14" x14ac:dyDescent="0.25">
      <c r="B79" s="10">
        <v>1440</v>
      </c>
      <c r="C79" s="11" t="s">
        <v>85</v>
      </c>
      <c r="D79" s="12" t="s">
        <v>100</v>
      </c>
      <c r="E79" s="12" t="s">
        <v>29</v>
      </c>
      <c r="F79" s="12" t="s">
        <v>15</v>
      </c>
      <c r="G79" s="13">
        <v>4</v>
      </c>
      <c r="H79" s="13">
        <v>2007</v>
      </c>
      <c r="I79" s="13">
        <v>4</v>
      </c>
      <c r="J79" s="13">
        <v>2019</v>
      </c>
      <c r="K79" s="13">
        <v>4</v>
      </c>
      <c r="L79" s="13">
        <v>2019</v>
      </c>
      <c r="M79" s="13">
        <v>3</v>
      </c>
      <c r="N79" s="13">
        <v>2019</v>
      </c>
    </row>
    <row r="80" spans="2:14" x14ac:dyDescent="0.25">
      <c r="B80" s="10">
        <v>1444</v>
      </c>
      <c r="C80" s="11" t="s">
        <v>86</v>
      </c>
      <c r="D80" s="12" t="s">
        <v>102</v>
      </c>
      <c r="E80" s="12" t="s">
        <v>32</v>
      </c>
      <c r="F80" s="12" t="s">
        <v>15</v>
      </c>
      <c r="G80" s="13">
        <v>5</v>
      </c>
      <c r="H80" s="13">
        <v>2014</v>
      </c>
      <c r="I80" s="13">
        <v>3</v>
      </c>
      <c r="J80" s="13">
        <v>2009</v>
      </c>
      <c r="K80" s="13">
        <v>3</v>
      </c>
      <c r="L80" s="13">
        <v>2009</v>
      </c>
      <c r="M80" s="13">
        <v>4</v>
      </c>
      <c r="N80" s="13">
        <v>2009</v>
      </c>
    </row>
    <row r="81" spans="2:14" x14ac:dyDescent="0.25">
      <c r="B81" s="10">
        <v>301444</v>
      </c>
      <c r="C81" s="11" t="s">
        <v>86</v>
      </c>
      <c r="D81" s="12" t="s">
        <v>102</v>
      </c>
      <c r="E81" s="12" t="s">
        <v>29</v>
      </c>
      <c r="F81" s="12" t="s">
        <v>15</v>
      </c>
      <c r="G81" s="13">
        <v>5</v>
      </c>
      <c r="H81" s="13">
        <v>2014</v>
      </c>
      <c r="I81" s="13">
        <v>3</v>
      </c>
      <c r="J81" s="13">
        <v>2009</v>
      </c>
      <c r="K81" s="13">
        <v>3</v>
      </c>
      <c r="L81" s="13">
        <v>2009</v>
      </c>
      <c r="M81" s="13">
        <v>4</v>
      </c>
      <c r="N81" s="13">
        <v>2009</v>
      </c>
    </row>
    <row r="82" spans="2:14" x14ac:dyDescent="0.25">
      <c r="B82" s="10">
        <v>115726</v>
      </c>
      <c r="C82" s="11" t="s">
        <v>87</v>
      </c>
      <c r="D82" s="12" t="s">
        <v>104</v>
      </c>
      <c r="E82" s="12" t="s">
        <v>29</v>
      </c>
      <c r="F82" s="12" t="s">
        <v>15</v>
      </c>
      <c r="G82" s="13">
        <v>4</v>
      </c>
      <c r="H82" s="13">
        <v>2013</v>
      </c>
      <c r="I82" s="13">
        <v>4</v>
      </c>
      <c r="J82" s="13">
        <v>2019</v>
      </c>
      <c r="K82" s="13">
        <v>5</v>
      </c>
      <c r="L82" s="13">
        <v>2019</v>
      </c>
      <c r="M82" s="13">
        <v>3</v>
      </c>
      <c r="N82" s="13">
        <v>2019</v>
      </c>
    </row>
    <row r="83" spans="2:14" x14ac:dyDescent="0.25">
      <c r="B83" s="10">
        <v>1441</v>
      </c>
      <c r="C83" s="11" t="s">
        <v>88</v>
      </c>
      <c r="D83" s="12" t="s">
        <v>104</v>
      </c>
      <c r="E83" s="12" t="s">
        <v>29</v>
      </c>
      <c r="F83" s="12" t="s">
        <v>15</v>
      </c>
      <c r="G83" s="13">
        <v>4</v>
      </c>
      <c r="H83" s="13">
        <v>2008</v>
      </c>
      <c r="I83" s="13">
        <v>4</v>
      </c>
      <c r="J83" s="13">
        <v>2019</v>
      </c>
      <c r="K83" s="13">
        <v>4</v>
      </c>
      <c r="L83" s="13">
        <v>2019</v>
      </c>
      <c r="M83" s="13">
        <v>3</v>
      </c>
      <c r="N83" s="13">
        <v>2019</v>
      </c>
    </row>
    <row r="84" spans="2:14" x14ac:dyDescent="0.25">
      <c r="B84" s="10">
        <v>1435</v>
      </c>
      <c r="C84" s="11" t="s">
        <v>89</v>
      </c>
      <c r="D84" s="12" t="s">
        <v>102</v>
      </c>
      <c r="E84" s="12" t="s">
        <v>32</v>
      </c>
      <c r="F84" s="12" t="s">
        <v>15</v>
      </c>
      <c r="G84" s="13" t="s">
        <v>31</v>
      </c>
      <c r="H84" s="13"/>
      <c r="I84" s="13">
        <v>4</v>
      </c>
      <c r="J84" s="13">
        <v>2017</v>
      </c>
      <c r="K84" s="13">
        <v>5</v>
      </c>
      <c r="L84" s="13">
        <v>2017</v>
      </c>
      <c r="M84" s="13">
        <v>3</v>
      </c>
      <c r="N84" s="13">
        <v>2017</v>
      </c>
    </row>
    <row r="85" spans="2:14" x14ac:dyDescent="0.25">
      <c r="B85" s="10">
        <v>103018</v>
      </c>
      <c r="C85" s="11" t="s">
        <v>89</v>
      </c>
      <c r="D85" s="12" t="s">
        <v>101</v>
      </c>
      <c r="E85" s="12" t="s">
        <v>32</v>
      </c>
      <c r="F85" s="12" t="s">
        <v>15</v>
      </c>
      <c r="G85" s="13">
        <v>4</v>
      </c>
      <c r="H85" s="13">
        <v>2011</v>
      </c>
      <c r="I85" s="13">
        <v>4</v>
      </c>
      <c r="J85" s="13">
        <v>2017</v>
      </c>
      <c r="K85" s="13">
        <v>4</v>
      </c>
      <c r="L85" s="13">
        <v>2017</v>
      </c>
      <c r="M85" s="13">
        <v>3</v>
      </c>
      <c r="N85" s="13">
        <v>2017</v>
      </c>
    </row>
    <row r="86" spans="2:14" x14ac:dyDescent="0.25">
      <c r="B86" s="10">
        <v>120893</v>
      </c>
      <c r="C86" s="11" t="s">
        <v>89</v>
      </c>
      <c r="D86" s="13" t="s">
        <v>31</v>
      </c>
      <c r="E86" s="12" t="s">
        <v>32</v>
      </c>
      <c r="F86" s="12" t="s">
        <v>30</v>
      </c>
      <c r="G86" s="13">
        <v>4</v>
      </c>
      <c r="H86" s="13">
        <v>2014</v>
      </c>
      <c r="I86" s="13">
        <v>4</v>
      </c>
      <c r="J86" s="13">
        <v>2014</v>
      </c>
      <c r="K86" s="13">
        <v>3</v>
      </c>
      <c r="L86" s="13">
        <v>2014</v>
      </c>
      <c r="M86" s="13" t="s">
        <v>31</v>
      </c>
      <c r="N86" s="13"/>
    </row>
    <row r="87" spans="2:14" x14ac:dyDescent="0.25">
      <c r="B87" s="10">
        <v>68123</v>
      </c>
      <c r="C87" s="11" t="s">
        <v>90</v>
      </c>
      <c r="D87" s="12" t="s">
        <v>104</v>
      </c>
      <c r="E87" s="12" t="s">
        <v>29</v>
      </c>
      <c r="F87" s="12" t="s">
        <v>15</v>
      </c>
      <c r="G87" s="13" t="s">
        <v>31</v>
      </c>
      <c r="H87" s="13"/>
      <c r="I87" s="13">
        <v>4</v>
      </c>
      <c r="J87" s="13">
        <v>2018</v>
      </c>
      <c r="K87" s="13">
        <v>5</v>
      </c>
      <c r="L87" s="13">
        <v>2018</v>
      </c>
      <c r="M87" s="13">
        <v>3</v>
      </c>
      <c r="N87" s="13">
        <v>2018</v>
      </c>
    </row>
    <row r="88" spans="2:14" x14ac:dyDescent="0.25">
      <c r="B88" s="10">
        <v>1429</v>
      </c>
      <c r="C88" s="11" t="s">
        <v>91</v>
      </c>
      <c r="D88" s="12" t="s">
        <v>102</v>
      </c>
      <c r="E88" s="12" t="s">
        <v>32</v>
      </c>
      <c r="F88" s="12" t="s">
        <v>15</v>
      </c>
      <c r="G88" s="13" t="s">
        <v>31</v>
      </c>
      <c r="H88" s="13"/>
      <c r="I88" s="13">
        <v>3</v>
      </c>
      <c r="J88" s="13">
        <v>2017</v>
      </c>
      <c r="K88" s="13">
        <v>3</v>
      </c>
      <c r="L88" s="13">
        <v>2017</v>
      </c>
      <c r="M88" s="13">
        <v>2</v>
      </c>
      <c r="N88" s="13">
        <v>2017</v>
      </c>
    </row>
    <row r="89" spans="2:14" x14ac:dyDescent="0.25">
      <c r="B89" s="10">
        <v>103027</v>
      </c>
      <c r="C89" s="11" t="s">
        <v>91</v>
      </c>
      <c r="D89" s="12" t="s">
        <v>101</v>
      </c>
      <c r="E89" s="12" t="s">
        <v>32</v>
      </c>
      <c r="F89" s="12" t="s">
        <v>15</v>
      </c>
      <c r="G89" s="13">
        <v>4</v>
      </c>
      <c r="H89" s="13">
        <v>2010</v>
      </c>
      <c r="I89" s="13">
        <v>4</v>
      </c>
      <c r="J89" s="13">
        <v>2017</v>
      </c>
      <c r="K89" s="13">
        <v>3</v>
      </c>
      <c r="L89" s="13">
        <v>2017</v>
      </c>
      <c r="M89" s="13">
        <v>3</v>
      </c>
      <c r="N89" s="13">
        <v>2017</v>
      </c>
    </row>
    <row r="90" spans="2:14" x14ac:dyDescent="0.25">
      <c r="B90" s="10">
        <v>111386</v>
      </c>
      <c r="C90" s="11" t="s">
        <v>91</v>
      </c>
      <c r="D90" s="12" t="s">
        <v>101</v>
      </c>
      <c r="E90" s="12" t="s">
        <v>29</v>
      </c>
      <c r="F90" s="12" t="s">
        <v>15</v>
      </c>
      <c r="G90" s="13">
        <v>4</v>
      </c>
      <c r="H90" s="13">
        <v>2010</v>
      </c>
      <c r="I90" s="13">
        <v>3</v>
      </c>
      <c r="J90" s="13">
        <v>2017</v>
      </c>
      <c r="K90" s="13">
        <v>2</v>
      </c>
      <c r="L90" s="13">
        <v>2017</v>
      </c>
      <c r="M90" s="13">
        <v>2</v>
      </c>
      <c r="N90" s="13">
        <v>2017</v>
      </c>
    </row>
    <row r="91" spans="2:14" x14ac:dyDescent="0.25">
      <c r="B91" s="10">
        <v>106644</v>
      </c>
      <c r="C91" s="11" t="s">
        <v>92</v>
      </c>
      <c r="D91" s="12" t="s">
        <v>102</v>
      </c>
      <c r="E91" s="12" t="s">
        <v>29</v>
      </c>
      <c r="F91" s="12" t="s">
        <v>15</v>
      </c>
      <c r="G91" s="13">
        <v>4</v>
      </c>
      <c r="H91" s="13">
        <v>2011</v>
      </c>
      <c r="I91" s="13">
        <v>4</v>
      </c>
      <c r="J91" s="13">
        <v>2017</v>
      </c>
      <c r="K91" s="13">
        <v>4</v>
      </c>
      <c r="L91" s="13">
        <v>2017</v>
      </c>
      <c r="M91" s="13">
        <v>3</v>
      </c>
      <c r="N91" s="13">
        <v>2017</v>
      </c>
    </row>
    <row r="92" spans="2:14" x14ac:dyDescent="0.25">
      <c r="B92" s="10">
        <v>115794</v>
      </c>
      <c r="C92" s="11" t="s">
        <v>93</v>
      </c>
      <c r="D92" s="12" t="s">
        <v>102</v>
      </c>
      <c r="E92" s="12" t="s">
        <v>29</v>
      </c>
      <c r="F92" s="12" t="s">
        <v>15</v>
      </c>
      <c r="G92" s="13">
        <v>5</v>
      </c>
      <c r="H92" s="13">
        <v>2012</v>
      </c>
      <c r="I92" s="13">
        <v>4</v>
      </c>
      <c r="J92" s="13">
        <v>2018</v>
      </c>
      <c r="K92" s="13">
        <v>4</v>
      </c>
      <c r="L92" s="13">
        <v>2018</v>
      </c>
      <c r="M92" s="13">
        <v>3</v>
      </c>
      <c r="N92" s="13">
        <v>2018</v>
      </c>
    </row>
    <row r="93" spans="2:14" x14ac:dyDescent="0.25">
      <c r="B93" s="10">
        <v>1114401</v>
      </c>
      <c r="C93" s="11" t="s">
        <v>94</v>
      </c>
      <c r="D93" s="12" t="s">
        <v>102</v>
      </c>
      <c r="E93" s="12" t="s">
        <v>29</v>
      </c>
      <c r="F93" s="12" t="s">
        <v>15</v>
      </c>
      <c r="G93" s="13">
        <v>4</v>
      </c>
      <c r="H93" s="13">
        <v>2018</v>
      </c>
      <c r="I93" s="13" t="s">
        <v>31</v>
      </c>
      <c r="J93" s="13"/>
      <c r="K93" s="13" t="s">
        <v>31</v>
      </c>
      <c r="L93" s="13"/>
      <c r="M93" s="13" t="s">
        <v>31</v>
      </c>
      <c r="N93" s="13"/>
    </row>
    <row r="94" spans="2:14" x14ac:dyDescent="0.25">
      <c r="B94" s="10">
        <v>1109223</v>
      </c>
      <c r="C94" s="11" t="s">
        <v>95</v>
      </c>
      <c r="D94" s="12" t="s">
        <v>101</v>
      </c>
      <c r="E94" s="12" t="s">
        <v>29</v>
      </c>
      <c r="F94" s="12" t="s">
        <v>15</v>
      </c>
      <c r="G94" s="13">
        <v>4</v>
      </c>
      <c r="H94" s="13">
        <v>2014</v>
      </c>
      <c r="I94" s="13">
        <v>4</v>
      </c>
      <c r="J94" s="13">
        <v>2018</v>
      </c>
      <c r="K94" s="13">
        <v>3</v>
      </c>
      <c r="L94" s="13">
        <v>2018</v>
      </c>
      <c r="M94" s="13">
        <v>3</v>
      </c>
      <c r="N94" s="13">
        <v>2018</v>
      </c>
    </row>
    <row r="95" spans="2:14" x14ac:dyDescent="0.25">
      <c r="B95" s="10">
        <v>115728</v>
      </c>
      <c r="C95" s="11" t="s">
        <v>96</v>
      </c>
      <c r="D95" s="12" t="s">
        <v>102</v>
      </c>
      <c r="E95" s="12" t="s">
        <v>29</v>
      </c>
      <c r="F95" s="12" t="s">
        <v>15</v>
      </c>
      <c r="G95" s="13">
        <v>4</v>
      </c>
      <c r="H95" s="13">
        <v>2012</v>
      </c>
      <c r="I95" s="13">
        <v>4</v>
      </c>
      <c r="J95" s="13">
        <v>2017</v>
      </c>
      <c r="K95" s="13">
        <v>4</v>
      </c>
      <c r="L95" s="13">
        <v>2017</v>
      </c>
      <c r="M95" s="13">
        <v>3</v>
      </c>
      <c r="N95" s="13">
        <v>2017</v>
      </c>
    </row>
    <row r="96" spans="2:14" x14ac:dyDescent="0.25">
      <c r="B96" s="10">
        <v>1137717</v>
      </c>
      <c r="C96" s="11" t="s">
        <v>96</v>
      </c>
      <c r="D96" s="12" t="s">
        <v>103</v>
      </c>
      <c r="E96" s="12" t="s">
        <v>29</v>
      </c>
      <c r="F96" s="12" t="s">
        <v>15</v>
      </c>
      <c r="G96" s="13">
        <v>5</v>
      </c>
      <c r="H96" s="13">
        <v>2014</v>
      </c>
      <c r="I96" s="13">
        <v>4</v>
      </c>
      <c r="J96" s="13">
        <v>2017</v>
      </c>
      <c r="K96" s="13">
        <v>4</v>
      </c>
      <c r="L96" s="13">
        <v>2017</v>
      </c>
      <c r="M96" s="13">
        <v>4</v>
      </c>
      <c r="N96" s="13">
        <v>2017</v>
      </c>
    </row>
    <row r="97" spans="2:14" x14ac:dyDescent="0.25">
      <c r="B97" s="10">
        <v>100961</v>
      </c>
      <c r="C97" s="11" t="s">
        <v>97</v>
      </c>
      <c r="D97" s="12" t="s">
        <v>102</v>
      </c>
      <c r="E97" s="12" t="s">
        <v>32</v>
      </c>
      <c r="F97" s="12" t="s">
        <v>15</v>
      </c>
      <c r="G97" s="13">
        <v>4</v>
      </c>
      <c r="H97" s="13">
        <v>2016</v>
      </c>
      <c r="I97" s="13">
        <v>3</v>
      </c>
      <c r="J97" s="13">
        <v>2009</v>
      </c>
      <c r="K97" s="13">
        <v>3</v>
      </c>
      <c r="L97" s="13">
        <v>2009</v>
      </c>
      <c r="M97" s="13" t="s">
        <v>33</v>
      </c>
      <c r="N97" s="13">
        <v>2009</v>
      </c>
    </row>
    <row r="98" spans="2:14" x14ac:dyDescent="0.25">
      <c r="B98" s="10">
        <v>400961</v>
      </c>
      <c r="C98" s="11" t="s">
        <v>97</v>
      </c>
      <c r="D98" s="12" t="s">
        <v>102</v>
      </c>
      <c r="E98" s="12" t="s">
        <v>29</v>
      </c>
      <c r="F98" s="12" t="s">
        <v>15</v>
      </c>
      <c r="G98" s="13">
        <v>4</v>
      </c>
      <c r="H98" s="13">
        <v>2014</v>
      </c>
      <c r="I98" s="13" t="s">
        <v>31</v>
      </c>
      <c r="J98" s="13"/>
      <c r="K98" s="13" t="s">
        <v>31</v>
      </c>
      <c r="L98" s="13"/>
      <c r="M98" s="13" t="s">
        <v>31</v>
      </c>
      <c r="N98" s="13"/>
    </row>
    <row r="99" spans="2:14" x14ac:dyDescent="0.25">
      <c r="B99" s="10">
        <v>1114402</v>
      </c>
      <c r="C99" s="11" t="s">
        <v>98</v>
      </c>
      <c r="D99" s="12" t="s">
        <v>102</v>
      </c>
      <c r="E99" s="12" t="s">
        <v>29</v>
      </c>
      <c r="F99" s="12" t="s">
        <v>15</v>
      </c>
      <c r="G99" s="13">
        <v>5</v>
      </c>
      <c r="H99" s="13">
        <v>2017</v>
      </c>
      <c r="I99" s="13" t="s">
        <v>31</v>
      </c>
      <c r="J99" s="13"/>
      <c r="K99" s="13" t="s">
        <v>31</v>
      </c>
      <c r="L99" s="13"/>
      <c r="M99" s="13" t="s">
        <v>31</v>
      </c>
      <c r="N99" s="13"/>
    </row>
    <row r="100" spans="2:14" x14ac:dyDescent="0.25">
      <c r="B100" s="10">
        <v>1107143</v>
      </c>
      <c r="C100" s="11" t="s">
        <v>99</v>
      </c>
      <c r="D100" s="12" t="s">
        <v>100</v>
      </c>
      <c r="E100" s="12" t="s">
        <v>29</v>
      </c>
      <c r="F100" s="12" t="s">
        <v>15</v>
      </c>
      <c r="G100" s="13">
        <v>4</v>
      </c>
      <c r="H100" s="13">
        <v>2014</v>
      </c>
      <c r="I100" s="13">
        <v>4</v>
      </c>
      <c r="J100" s="13">
        <v>2019</v>
      </c>
      <c r="K100" s="13">
        <v>3</v>
      </c>
      <c r="L100" s="13">
        <v>2019</v>
      </c>
      <c r="M100" s="13">
        <v>3</v>
      </c>
      <c r="N100" s="13">
        <v>2019</v>
      </c>
    </row>
    <row r="101" spans="2:14" x14ac:dyDescent="0.25"/>
    <row r="102" spans="2:14" x14ac:dyDescent="0.25"/>
    <row r="103" spans="2:14" x14ac:dyDescent="0.25"/>
  </sheetData>
  <mergeCells count="1">
    <mergeCell ref="B1:N1"/>
  </mergeCells>
  <hyperlinks>
    <hyperlink ref="A1" location="Menu!A1" display="Menu" xr:uid="{19B5072D-2D9F-4AB2-9F21-6FF6FA19FD12}"/>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DFD5-71B8-4E25-8F16-0B0EB7D9665A}">
  <dimension ref="A1:AA102"/>
  <sheetViews>
    <sheetView showGridLines="0" workbookViewId="0"/>
  </sheetViews>
  <sheetFormatPr defaultColWidth="0" defaultRowHeight="15" zeroHeight="1" x14ac:dyDescent="0.25"/>
  <cols>
    <col min="1" max="1" width="6.42578125" customWidth="1"/>
    <col min="2" max="2" width="13.85546875" bestFit="1" customWidth="1"/>
    <col min="3" max="3" width="15" bestFit="1" customWidth="1"/>
    <col min="4" max="4" width="45.140625" bestFit="1" customWidth="1"/>
    <col min="5" max="5" width="22.28515625" bestFit="1" customWidth="1"/>
    <col min="6" max="8" width="9.140625" customWidth="1"/>
    <col min="9" max="9" width="10.7109375" customWidth="1"/>
    <col min="10" max="10" width="10" customWidth="1"/>
    <col min="11" max="11" width="10.5703125" customWidth="1"/>
    <col min="12" max="16" width="9.140625" customWidth="1"/>
    <col min="17" max="17" width="10.42578125" customWidth="1"/>
    <col min="18" max="18" width="9.5703125" customWidth="1"/>
    <col min="19" max="19" width="11.5703125" customWidth="1"/>
    <col min="20" max="20" width="11.7109375" customWidth="1"/>
    <col min="21" max="21" width="11" customWidth="1"/>
    <col min="22" max="22" width="11.5703125" customWidth="1"/>
    <col min="23" max="23" width="13.5703125" customWidth="1"/>
    <col min="24" max="24" width="11" customWidth="1"/>
    <col min="25" max="25" width="12.85546875" customWidth="1"/>
    <col min="26" max="26" width="15.140625" customWidth="1"/>
    <col min="27" max="27" width="9.140625" customWidth="1"/>
    <col min="28" max="16384" width="9.140625" hidden="1"/>
  </cols>
  <sheetData>
    <row r="1" spans="1:26" x14ac:dyDescent="0.25">
      <c r="A1" s="32" t="s">
        <v>209</v>
      </c>
      <c r="B1" s="47" t="s">
        <v>161</v>
      </c>
      <c r="C1" s="47"/>
      <c r="D1" s="47"/>
      <c r="E1" s="47"/>
      <c r="F1" s="47"/>
      <c r="G1" s="47"/>
      <c r="H1" s="47"/>
      <c r="I1" s="47"/>
      <c r="J1" s="47"/>
      <c r="K1" s="47"/>
      <c r="L1" s="47"/>
      <c r="M1" s="47"/>
      <c r="N1" s="47"/>
      <c r="O1" s="47"/>
      <c r="P1" s="47"/>
      <c r="Q1" s="47"/>
      <c r="R1" s="47"/>
      <c r="S1" s="47"/>
      <c r="T1" s="47"/>
      <c r="U1" s="47"/>
      <c r="V1" s="47"/>
      <c r="W1" s="47"/>
      <c r="X1" s="47"/>
      <c r="Y1" s="47"/>
      <c r="Z1" s="47"/>
    </row>
    <row r="2" spans="1:26" x14ac:dyDescent="0.25"/>
    <row r="3" spans="1:26" x14ac:dyDescent="0.25">
      <c r="B3" s="45" t="s">
        <v>111</v>
      </c>
      <c r="C3" s="45" t="s">
        <v>34</v>
      </c>
      <c r="D3" s="45" t="s">
        <v>112</v>
      </c>
      <c r="E3" s="45" t="s">
        <v>19</v>
      </c>
      <c r="F3" s="45" t="s">
        <v>113</v>
      </c>
      <c r="G3" s="48" t="s">
        <v>114</v>
      </c>
      <c r="H3" s="49"/>
      <c r="I3" s="48" t="s">
        <v>115</v>
      </c>
      <c r="J3" s="49"/>
      <c r="K3" s="48" t="s">
        <v>116</v>
      </c>
      <c r="L3" s="49"/>
      <c r="M3" s="48" t="s">
        <v>117</v>
      </c>
      <c r="N3" s="49"/>
      <c r="O3" s="48" t="s">
        <v>118</v>
      </c>
      <c r="P3" s="49"/>
      <c r="Q3" s="48" t="s">
        <v>119</v>
      </c>
      <c r="R3" s="49"/>
      <c r="S3" s="48" t="s">
        <v>120</v>
      </c>
      <c r="T3" s="49"/>
      <c r="U3" s="48" t="s">
        <v>121</v>
      </c>
      <c r="V3" s="49"/>
      <c r="W3" s="48" t="s">
        <v>122</v>
      </c>
      <c r="X3" s="49"/>
      <c r="Y3" s="45" t="s">
        <v>123</v>
      </c>
      <c r="Z3" s="45" t="s">
        <v>124</v>
      </c>
    </row>
    <row r="4" spans="1:26" x14ac:dyDescent="0.25">
      <c r="B4" s="46"/>
      <c r="C4" s="46"/>
      <c r="D4" s="46"/>
      <c r="E4" s="46"/>
      <c r="F4" s="46"/>
      <c r="G4" s="3" t="s">
        <v>125</v>
      </c>
      <c r="H4" s="3" t="s">
        <v>126</v>
      </c>
      <c r="I4" s="3" t="s">
        <v>125</v>
      </c>
      <c r="J4" s="3" t="s">
        <v>126</v>
      </c>
      <c r="K4" s="3" t="s">
        <v>125</v>
      </c>
      <c r="L4" s="3" t="s">
        <v>126</v>
      </c>
      <c r="M4" s="3" t="s">
        <v>125</v>
      </c>
      <c r="N4" s="3" t="s">
        <v>126</v>
      </c>
      <c r="O4" s="3" t="s">
        <v>125</v>
      </c>
      <c r="P4" s="3" t="s">
        <v>126</v>
      </c>
      <c r="Q4" s="3" t="s">
        <v>125</v>
      </c>
      <c r="R4" s="3" t="s">
        <v>126</v>
      </c>
      <c r="S4" s="3" t="s">
        <v>125</v>
      </c>
      <c r="T4" s="3" t="s">
        <v>126</v>
      </c>
      <c r="U4" s="3" t="s">
        <v>125</v>
      </c>
      <c r="V4" s="3" t="s">
        <v>126</v>
      </c>
      <c r="W4" s="3" t="s">
        <v>125</v>
      </c>
      <c r="X4" s="3" t="s">
        <v>126</v>
      </c>
      <c r="Y4" s="46"/>
      <c r="Z4" s="46"/>
    </row>
    <row r="5" spans="1:26" x14ac:dyDescent="0.25">
      <c r="B5" s="18">
        <v>103016</v>
      </c>
      <c r="C5" s="14" t="s">
        <v>101</v>
      </c>
      <c r="D5" s="11" t="s">
        <v>35</v>
      </c>
      <c r="E5" s="14" t="s">
        <v>29</v>
      </c>
      <c r="F5" s="14" t="s">
        <v>127</v>
      </c>
      <c r="G5" s="15">
        <v>20</v>
      </c>
      <c r="H5" s="15">
        <v>71</v>
      </c>
      <c r="I5" s="15">
        <v>3</v>
      </c>
      <c r="J5" s="15">
        <v>19</v>
      </c>
      <c r="K5" s="15">
        <v>5</v>
      </c>
      <c r="L5" s="15">
        <v>17</v>
      </c>
      <c r="M5" s="15">
        <v>3</v>
      </c>
      <c r="N5" s="15">
        <v>7</v>
      </c>
      <c r="O5" s="15">
        <v>5</v>
      </c>
      <c r="P5" s="15">
        <v>10</v>
      </c>
      <c r="Q5" s="15">
        <v>1</v>
      </c>
      <c r="R5" s="15">
        <v>10</v>
      </c>
      <c r="S5" s="15">
        <v>1</v>
      </c>
      <c r="T5" s="15">
        <v>32</v>
      </c>
      <c r="U5" s="15">
        <v>1</v>
      </c>
      <c r="V5" s="15">
        <v>0</v>
      </c>
      <c r="W5" s="15">
        <v>1</v>
      </c>
      <c r="X5" s="15">
        <v>0</v>
      </c>
      <c r="Y5" s="15">
        <v>40</v>
      </c>
      <c r="Z5" s="15">
        <v>166</v>
      </c>
    </row>
    <row r="6" spans="1:26" x14ac:dyDescent="0.25">
      <c r="B6" s="18">
        <v>115870</v>
      </c>
      <c r="C6" s="14" t="s">
        <v>102</v>
      </c>
      <c r="D6" s="11" t="s">
        <v>35</v>
      </c>
      <c r="E6" s="14" t="s">
        <v>29</v>
      </c>
      <c r="F6" s="14" t="s">
        <v>128</v>
      </c>
      <c r="G6" s="15">
        <v>20</v>
      </c>
      <c r="H6" s="15">
        <v>57</v>
      </c>
      <c r="I6" s="15">
        <v>3</v>
      </c>
      <c r="J6" s="15">
        <v>12</v>
      </c>
      <c r="K6" s="15">
        <v>5</v>
      </c>
      <c r="L6" s="15">
        <v>10</v>
      </c>
      <c r="M6" s="15">
        <v>3</v>
      </c>
      <c r="N6" s="15">
        <v>5</v>
      </c>
      <c r="O6" s="15">
        <v>5</v>
      </c>
      <c r="P6" s="15">
        <v>12</v>
      </c>
      <c r="Q6" s="15">
        <v>1</v>
      </c>
      <c r="R6" s="15">
        <v>58</v>
      </c>
      <c r="S6" s="15">
        <v>1</v>
      </c>
      <c r="T6" s="15">
        <v>0</v>
      </c>
      <c r="U6" s="15">
        <v>1</v>
      </c>
      <c r="V6" s="15">
        <v>0</v>
      </c>
      <c r="W6" s="15">
        <v>1</v>
      </c>
      <c r="X6" s="15">
        <v>0</v>
      </c>
      <c r="Y6" s="15">
        <v>40</v>
      </c>
      <c r="Z6" s="15">
        <v>154</v>
      </c>
    </row>
    <row r="7" spans="1:26" x14ac:dyDescent="0.25">
      <c r="B7" s="18">
        <f>B6</f>
        <v>115870</v>
      </c>
      <c r="C7" s="14" t="str">
        <f>C6</f>
        <v>Santa Mônica</v>
      </c>
      <c r="D7" s="11" t="s">
        <v>35</v>
      </c>
      <c r="E7" s="14" t="str">
        <f>E6</f>
        <v>Bacharelado</v>
      </c>
      <c r="F7" s="14" t="s">
        <v>129</v>
      </c>
      <c r="G7" s="15">
        <v>20</v>
      </c>
      <c r="H7" s="15">
        <v>21</v>
      </c>
      <c r="I7" s="15">
        <v>3</v>
      </c>
      <c r="J7" s="15">
        <v>14</v>
      </c>
      <c r="K7" s="15">
        <v>5</v>
      </c>
      <c r="L7" s="15">
        <v>18</v>
      </c>
      <c r="M7" s="15">
        <v>3</v>
      </c>
      <c r="N7" s="15">
        <v>9</v>
      </c>
      <c r="O7" s="15">
        <v>5</v>
      </c>
      <c r="P7" s="15">
        <v>43</v>
      </c>
      <c r="Q7" s="15">
        <v>1</v>
      </c>
      <c r="R7" s="15">
        <v>6</v>
      </c>
      <c r="S7" s="15">
        <v>1</v>
      </c>
      <c r="T7" s="15">
        <v>9</v>
      </c>
      <c r="U7" s="15">
        <v>1</v>
      </c>
      <c r="V7" s="15">
        <v>0</v>
      </c>
      <c r="W7" s="15">
        <v>1</v>
      </c>
      <c r="X7" s="15">
        <v>0</v>
      </c>
      <c r="Y7" s="15">
        <v>40</v>
      </c>
      <c r="Z7" s="15">
        <v>120</v>
      </c>
    </row>
    <row r="8" spans="1:26" x14ac:dyDescent="0.25">
      <c r="B8" s="18">
        <v>1433</v>
      </c>
      <c r="C8" s="14" t="s">
        <v>100</v>
      </c>
      <c r="D8" s="11" t="s">
        <v>37</v>
      </c>
      <c r="E8" s="14" t="s">
        <v>29</v>
      </c>
      <c r="F8" s="14" t="s">
        <v>128</v>
      </c>
      <c r="G8" s="15">
        <v>20</v>
      </c>
      <c r="H8" s="15">
        <v>30</v>
      </c>
      <c r="I8" s="15">
        <v>3</v>
      </c>
      <c r="J8" s="15">
        <v>10</v>
      </c>
      <c r="K8" s="15">
        <v>5</v>
      </c>
      <c r="L8" s="15">
        <v>11</v>
      </c>
      <c r="M8" s="15">
        <v>3</v>
      </c>
      <c r="N8" s="15">
        <v>26</v>
      </c>
      <c r="O8" s="15">
        <v>5</v>
      </c>
      <c r="P8" s="15">
        <v>12</v>
      </c>
      <c r="Q8" s="15">
        <v>1</v>
      </c>
      <c r="R8" s="15">
        <v>6</v>
      </c>
      <c r="S8" s="15">
        <v>1</v>
      </c>
      <c r="T8" s="15">
        <v>57</v>
      </c>
      <c r="U8" s="15">
        <v>1</v>
      </c>
      <c r="V8" s="15">
        <v>10</v>
      </c>
      <c r="W8" s="15">
        <v>1</v>
      </c>
      <c r="X8" s="15">
        <v>13</v>
      </c>
      <c r="Y8" s="15">
        <v>40</v>
      </c>
      <c r="Z8" s="15">
        <v>175</v>
      </c>
    </row>
    <row r="9" spans="1:26" x14ac:dyDescent="0.25">
      <c r="B9" s="18">
        <v>1137715</v>
      </c>
      <c r="C9" s="14" t="s">
        <v>103</v>
      </c>
      <c r="D9" s="11" t="s">
        <v>37</v>
      </c>
      <c r="E9" s="14" t="s">
        <v>29</v>
      </c>
      <c r="F9" s="14" t="s">
        <v>128</v>
      </c>
      <c r="G9" s="15">
        <v>20</v>
      </c>
      <c r="H9" s="15">
        <v>91</v>
      </c>
      <c r="I9" s="15">
        <v>3</v>
      </c>
      <c r="J9" s="15">
        <v>13</v>
      </c>
      <c r="K9" s="15">
        <v>5</v>
      </c>
      <c r="L9" s="15">
        <v>43</v>
      </c>
      <c r="M9" s="15">
        <v>3</v>
      </c>
      <c r="N9" s="15">
        <v>19</v>
      </c>
      <c r="O9" s="15">
        <v>5</v>
      </c>
      <c r="P9" s="15">
        <v>15</v>
      </c>
      <c r="Q9" s="15">
        <v>1</v>
      </c>
      <c r="R9" s="15">
        <v>0</v>
      </c>
      <c r="S9" s="15">
        <v>1</v>
      </c>
      <c r="T9" s="15">
        <v>0</v>
      </c>
      <c r="U9" s="15">
        <v>1</v>
      </c>
      <c r="V9" s="15">
        <v>0</v>
      </c>
      <c r="W9" s="15">
        <v>1</v>
      </c>
      <c r="X9" s="15">
        <v>0</v>
      </c>
      <c r="Y9" s="15">
        <v>40</v>
      </c>
      <c r="Z9" s="15">
        <v>181</v>
      </c>
    </row>
    <row r="10" spans="1:26" x14ac:dyDescent="0.25">
      <c r="B10" s="18">
        <v>18374</v>
      </c>
      <c r="C10" s="14" t="s">
        <v>102</v>
      </c>
      <c r="D10" s="11" t="s">
        <v>38</v>
      </c>
      <c r="E10" s="14" t="s">
        <v>29</v>
      </c>
      <c r="F10" s="14" t="s">
        <v>128</v>
      </c>
      <c r="G10" s="15">
        <v>17</v>
      </c>
      <c r="H10" s="15">
        <v>19</v>
      </c>
      <c r="I10" s="15">
        <v>3</v>
      </c>
      <c r="J10" s="15">
        <v>13</v>
      </c>
      <c r="K10" s="15">
        <v>4</v>
      </c>
      <c r="L10" s="15">
        <v>8</v>
      </c>
      <c r="M10" s="15">
        <v>3</v>
      </c>
      <c r="N10" s="15">
        <v>7</v>
      </c>
      <c r="O10" s="15">
        <v>4</v>
      </c>
      <c r="P10" s="15">
        <v>7</v>
      </c>
      <c r="Q10" s="15">
        <v>1</v>
      </c>
      <c r="R10" s="15">
        <v>0</v>
      </c>
      <c r="S10" s="15">
        <v>1</v>
      </c>
      <c r="T10" s="15">
        <v>7</v>
      </c>
      <c r="U10" s="15">
        <v>1</v>
      </c>
      <c r="V10" s="15">
        <v>9</v>
      </c>
      <c r="W10" s="15">
        <v>1</v>
      </c>
      <c r="X10" s="15">
        <v>0</v>
      </c>
      <c r="Y10" s="15">
        <v>35</v>
      </c>
      <c r="Z10" s="15">
        <v>70</v>
      </c>
    </row>
    <row r="11" spans="1:26" x14ac:dyDescent="0.25">
      <c r="B11" s="18">
        <v>5000699</v>
      </c>
      <c r="C11" s="14" t="s">
        <v>102</v>
      </c>
      <c r="D11" s="11" t="s">
        <v>39</v>
      </c>
      <c r="E11" s="14" t="s">
        <v>130</v>
      </c>
      <c r="F11" s="14" t="s">
        <v>128</v>
      </c>
      <c r="G11" s="15">
        <v>20</v>
      </c>
      <c r="H11" s="15">
        <v>29</v>
      </c>
      <c r="I11" s="15">
        <v>3</v>
      </c>
      <c r="J11" s="15">
        <v>5</v>
      </c>
      <c r="K11" s="15">
        <v>5</v>
      </c>
      <c r="L11" s="15">
        <v>8</v>
      </c>
      <c r="M11" s="15">
        <v>3</v>
      </c>
      <c r="N11" s="15">
        <v>26</v>
      </c>
      <c r="O11" s="15">
        <v>5</v>
      </c>
      <c r="P11" s="15">
        <v>9</v>
      </c>
      <c r="Q11" s="15">
        <v>1</v>
      </c>
      <c r="R11" s="15">
        <v>0</v>
      </c>
      <c r="S11" s="15">
        <v>1</v>
      </c>
      <c r="T11" s="15">
        <v>9</v>
      </c>
      <c r="U11" s="15">
        <v>1</v>
      </c>
      <c r="V11" s="15">
        <v>0</v>
      </c>
      <c r="W11" s="15">
        <v>1</v>
      </c>
      <c r="X11" s="15">
        <v>0</v>
      </c>
      <c r="Y11" s="15">
        <v>40</v>
      </c>
      <c r="Z11" s="15">
        <v>86</v>
      </c>
    </row>
    <row r="12" spans="1:26" x14ac:dyDescent="0.25">
      <c r="B12" s="18">
        <f>B11</f>
        <v>5000699</v>
      </c>
      <c r="C12" s="14" t="str">
        <f>C11</f>
        <v>Santa Mônica</v>
      </c>
      <c r="D12" s="11" t="s">
        <v>39</v>
      </c>
      <c r="E12" s="14" t="str">
        <f>E11</f>
        <v>Bacharelado/Licenciatura</v>
      </c>
      <c r="F12" s="14" t="s">
        <v>129</v>
      </c>
      <c r="G12" s="15">
        <v>20</v>
      </c>
      <c r="H12" s="15">
        <v>25</v>
      </c>
      <c r="I12" s="15">
        <v>3</v>
      </c>
      <c r="J12" s="15">
        <v>79</v>
      </c>
      <c r="K12" s="15">
        <v>5</v>
      </c>
      <c r="L12" s="15">
        <v>18</v>
      </c>
      <c r="M12" s="15">
        <v>3</v>
      </c>
      <c r="N12" s="15">
        <v>14</v>
      </c>
      <c r="O12" s="15">
        <v>5</v>
      </c>
      <c r="P12" s="15">
        <v>19</v>
      </c>
      <c r="Q12" s="15">
        <v>1</v>
      </c>
      <c r="R12" s="15">
        <v>11</v>
      </c>
      <c r="S12" s="15">
        <v>1</v>
      </c>
      <c r="T12" s="15">
        <v>8</v>
      </c>
      <c r="U12" s="15">
        <v>1</v>
      </c>
      <c r="V12" s="15">
        <v>7</v>
      </c>
      <c r="W12" s="15">
        <v>1</v>
      </c>
      <c r="X12" s="15">
        <v>0</v>
      </c>
      <c r="Y12" s="15">
        <v>40</v>
      </c>
      <c r="Z12" s="15">
        <v>181</v>
      </c>
    </row>
    <row r="13" spans="1:26" x14ac:dyDescent="0.25">
      <c r="B13" s="18">
        <v>98992</v>
      </c>
      <c r="C13" s="14" t="s">
        <v>104</v>
      </c>
      <c r="D13" s="11" t="s">
        <v>40</v>
      </c>
      <c r="E13" s="14" t="s">
        <v>29</v>
      </c>
      <c r="F13" s="14" t="s">
        <v>128</v>
      </c>
      <c r="G13" s="15">
        <v>12</v>
      </c>
      <c r="H13" s="15">
        <v>12</v>
      </c>
      <c r="I13" s="15">
        <v>2</v>
      </c>
      <c r="J13" s="15">
        <v>2</v>
      </c>
      <c r="K13" s="15">
        <v>3</v>
      </c>
      <c r="L13" s="15">
        <v>3</v>
      </c>
      <c r="M13" s="15">
        <v>1</v>
      </c>
      <c r="N13" s="15">
        <v>1</v>
      </c>
      <c r="O13" s="15">
        <v>3</v>
      </c>
      <c r="P13" s="15">
        <v>3</v>
      </c>
      <c r="Q13" s="15">
        <v>1</v>
      </c>
      <c r="R13" s="15">
        <v>1</v>
      </c>
      <c r="S13" s="15">
        <v>1</v>
      </c>
      <c r="T13" s="15">
        <v>1</v>
      </c>
      <c r="U13" s="15">
        <v>1</v>
      </c>
      <c r="V13" s="15">
        <v>1</v>
      </c>
      <c r="W13" s="15">
        <v>1</v>
      </c>
      <c r="X13" s="15">
        <v>1</v>
      </c>
      <c r="Y13" s="15">
        <v>25</v>
      </c>
      <c r="Z13" s="15">
        <v>25</v>
      </c>
    </row>
    <row r="14" spans="1:26" x14ac:dyDescent="0.25">
      <c r="B14" s="18">
        <v>122664</v>
      </c>
      <c r="C14" s="14" t="s">
        <v>104</v>
      </c>
      <c r="D14" s="11" t="s">
        <v>41</v>
      </c>
      <c r="E14" s="14" t="s">
        <v>29</v>
      </c>
      <c r="F14" s="14" t="s">
        <v>128</v>
      </c>
      <c r="G14" s="15">
        <v>10</v>
      </c>
      <c r="H14" s="15">
        <v>10</v>
      </c>
      <c r="I14" s="15">
        <v>1</v>
      </c>
      <c r="J14" s="15">
        <v>1</v>
      </c>
      <c r="K14" s="15">
        <v>2</v>
      </c>
      <c r="L14" s="15">
        <v>2</v>
      </c>
      <c r="M14" s="15">
        <v>1</v>
      </c>
      <c r="N14" s="15">
        <v>1</v>
      </c>
      <c r="O14" s="15">
        <v>2</v>
      </c>
      <c r="P14" s="15">
        <v>2</v>
      </c>
      <c r="Q14" s="15">
        <v>1</v>
      </c>
      <c r="R14" s="15">
        <v>0</v>
      </c>
      <c r="S14" s="15">
        <v>1</v>
      </c>
      <c r="T14" s="15">
        <v>0</v>
      </c>
      <c r="U14" s="15">
        <v>1</v>
      </c>
      <c r="V14" s="15">
        <v>0</v>
      </c>
      <c r="W14" s="15">
        <v>1</v>
      </c>
      <c r="X14" s="15">
        <v>0</v>
      </c>
      <c r="Y14" s="15">
        <v>20</v>
      </c>
      <c r="Z14" s="15">
        <v>16</v>
      </c>
    </row>
    <row r="15" spans="1:26" x14ac:dyDescent="0.25">
      <c r="B15" s="18">
        <v>1139590</v>
      </c>
      <c r="C15" s="14" t="s">
        <v>105</v>
      </c>
      <c r="D15" s="11" t="s">
        <v>41</v>
      </c>
      <c r="E15" s="14" t="s">
        <v>29</v>
      </c>
      <c r="F15" s="14" t="s">
        <v>128</v>
      </c>
      <c r="G15" s="15">
        <v>15</v>
      </c>
      <c r="H15" s="15">
        <v>70</v>
      </c>
      <c r="I15" s="15">
        <v>2</v>
      </c>
      <c r="J15" s="15">
        <v>3</v>
      </c>
      <c r="K15" s="15">
        <v>4</v>
      </c>
      <c r="L15" s="15">
        <v>47</v>
      </c>
      <c r="M15" s="15">
        <v>2</v>
      </c>
      <c r="N15" s="15">
        <v>3</v>
      </c>
      <c r="O15" s="15">
        <v>3</v>
      </c>
      <c r="P15" s="15">
        <v>15</v>
      </c>
      <c r="Q15" s="15">
        <v>1</v>
      </c>
      <c r="R15" s="15">
        <v>0</v>
      </c>
      <c r="S15" s="15">
        <v>1</v>
      </c>
      <c r="T15" s="15">
        <v>0</v>
      </c>
      <c r="U15" s="15">
        <v>1</v>
      </c>
      <c r="V15" s="15">
        <v>0</v>
      </c>
      <c r="W15" s="15">
        <v>1</v>
      </c>
      <c r="X15" s="15">
        <v>0</v>
      </c>
      <c r="Y15" s="15">
        <v>30</v>
      </c>
      <c r="Z15" s="15">
        <v>138</v>
      </c>
    </row>
    <row r="16" spans="1:26" x14ac:dyDescent="0.25">
      <c r="B16" s="18">
        <v>1452</v>
      </c>
      <c r="C16" s="14" t="s">
        <v>102</v>
      </c>
      <c r="D16" s="11" t="s">
        <v>42</v>
      </c>
      <c r="E16" s="14" t="s">
        <v>29</v>
      </c>
      <c r="F16" s="14" t="s">
        <v>128</v>
      </c>
      <c r="G16" s="15">
        <v>20</v>
      </c>
      <c r="H16" s="15">
        <v>45</v>
      </c>
      <c r="I16" s="15">
        <v>3</v>
      </c>
      <c r="J16" s="15">
        <v>6</v>
      </c>
      <c r="K16" s="15">
        <v>5</v>
      </c>
      <c r="L16" s="15">
        <v>17</v>
      </c>
      <c r="M16" s="15">
        <v>3</v>
      </c>
      <c r="N16" s="15">
        <v>4</v>
      </c>
      <c r="O16" s="15">
        <v>5</v>
      </c>
      <c r="P16" s="15">
        <v>6</v>
      </c>
      <c r="Q16" s="15">
        <v>1</v>
      </c>
      <c r="R16" s="15">
        <v>4</v>
      </c>
      <c r="S16" s="15">
        <v>1</v>
      </c>
      <c r="T16" s="15">
        <v>5</v>
      </c>
      <c r="U16" s="15">
        <v>1</v>
      </c>
      <c r="V16" s="15">
        <v>7</v>
      </c>
      <c r="W16" s="15">
        <v>1</v>
      </c>
      <c r="X16" s="15">
        <v>3</v>
      </c>
      <c r="Y16" s="15">
        <v>40</v>
      </c>
      <c r="Z16" s="15">
        <v>97</v>
      </c>
    </row>
    <row r="17" spans="2:26" x14ac:dyDescent="0.25">
      <c r="B17" s="18">
        <v>1430</v>
      </c>
      <c r="C17" s="14" t="s">
        <v>104</v>
      </c>
      <c r="D17" s="11" t="s">
        <v>43</v>
      </c>
      <c r="E17" s="14" t="s">
        <v>29</v>
      </c>
      <c r="F17" s="14" t="s">
        <v>128</v>
      </c>
      <c r="G17" s="15">
        <v>10</v>
      </c>
      <c r="H17" s="15">
        <v>10</v>
      </c>
      <c r="I17" s="15">
        <v>1</v>
      </c>
      <c r="J17" s="15">
        <v>1</v>
      </c>
      <c r="K17" s="15">
        <v>2</v>
      </c>
      <c r="L17" s="15">
        <v>2</v>
      </c>
      <c r="M17" s="15">
        <v>1</v>
      </c>
      <c r="N17" s="15">
        <v>1</v>
      </c>
      <c r="O17" s="15">
        <v>2</v>
      </c>
      <c r="P17" s="15">
        <v>2</v>
      </c>
      <c r="Q17" s="15">
        <v>1</v>
      </c>
      <c r="R17" s="15">
        <v>1</v>
      </c>
      <c r="S17" s="15">
        <v>1</v>
      </c>
      <c r="T17" s="15">
        <v>0</v>
      </c>
      <c r="U17" s="15">
        <v>1</v>
      </c>
      <c r="V17" s="15">
        <v>0</v>
      </c>
      <c r="W17" s="15">
        <v>1</v>
      </c>
      <c r="X17" s="15">
        <v>0</v>
      </c>
      <c r="Y17" s="15">
        <v>20</v>
      </c>
      <c r="Z17" s="15">
        <v>17</v>
      </c>
    </row>
    <row r="18" spans="2:26" x14ac:dyDescent="0.25">
      <c r="B18" s="18">
        <v>103029</v>
      </c>
      <c r="C18" s="14" t="s">
        <v>101</v>
      </c>
      <c r="D18" s="11" t="s">
        <v>43</v>
      </c>
      <c r="E18" s="14" t="s">
        <v>32</v>
      </c>
      <c r="F18" s="14" t="s">
        <v>129</v>
      </c>
      <c r="G18" s="15">
        <v>20</v>
      </c>
      <c r="H18" s="15">
        <v>44</v>
      </c>
      <c r="I18" s="15">
        <v>3</v>
      </c>
      <c r="J18" s="15">
        <v>9</v>
      </c>
      <c r="K18" s="15">
        <v>5</v>
      </c>
      <c r="L18" s="15">
        <v>12</v>
      </c>
      <c r="M18" s="15">
        <v>3</v>
      </c>
      <c r="N18" s="15">
        <v>591</v>
      </c>
      <c r="O18" s="15">
        <v>5</v>
      </c>
      <c r="P18" s="15">
        <v>14</v>
      </c>
      <c r="Q18" s="15">
        <v>1</v>
      </c>
      <c r="R18" s="15">
        <v>0</v>
      </c>
      <c r="S18" s="15">
        <v>1</v>
      </c>
      <c r="T18" s="15">
        <v>0</v>
      </c>
      <c r="U18" s="15">
        <v>1</v>
      </c>
      <c r="V18" s="15">
        <v>0</v>
      </c>
      <c r="W18" s="15">
        <v>1</v>
      </c>
      <c r="X18" s="15">
        <v>0</v>
      </c>
      <c r="Y18" s="15">
        <v>40</v>
      </c>
      <c r="Z18" s="15">
        <v>670</v>
      </c>
    </row>
    <row r="19" spans="2:26" x14ac:dyDescent="0.25">
      <c r="B19" s="18">
        <v>115872</v>
      </c>
      <c r="C19" s="14" t="s">
        <v>104</v>
      </c>
      <c r="D19" s="11" t="s">
        <v>43</v>
      </c>
      <c r="E19" s="14" t="s">
        <v>32</v>
      </c>
      <c r="F19" s="14" t="s">
        <v>128</v>
      </c>
      <c r="G19" s="15">
        <v>10</v>
      </c>
      <c r="H19" s="15">
        <v>10</v>
      </c>
      <c r="I19" s="15">
        <v>1</v>
      </c>
      <c r="J19" s="15">
        <v>1</v>
      </c>
      <c r="K19" s="15">
        <v>2</v>
      </c>
      <c r="L19" s="15">
        <v>21</v>
      </c>
      <c r="M19" s="15">
        <v>1</v>
      </c>
      <c r="N19" s="15">
        <v>1</v>
      </c>
      <c r="O19" s="15">
        <v>2</v>
      </c>
      <c r="P19" s="15">
        <v>2</v>
      </c>
      <c r="Q19" s="15">
        <v>1</v>
      </c>
      <c r="R19" s="15">
        <v>0</v>
      </c>
      <c r="S19" s="15">
        <v>1</v>
      </c>
      <c r="T19" s="15">
        <v>0</v>
      </c>
      <c r="U19" s="15">
        <v>1</v>
      </c>
      <c r="V19" s="15">
        <v>0</v>
      </c>
      <c r="W19" s="15">
        <v>1</v>
      </c>
      <c r="X19" s="15">
        <v>0</v>
      </c>
      <c r="Y19" s="15">
        <v>20</v>
      </c>
      <c r="Z19" s="15">
        <v>35</v>
      </c>
    </row>
    <row r="20" spans="2:26" x14ac:dyDescent="0.25">
      <c r="B20" s="18">
        <f>B19</f>
        <v>115872</v>
      </c>
      <c r="C20" s="14" t="str">
        <f>C19</f>
        <v>Umuarama</v>
      </c>
      <c r="D20" s="11" t="s">
        <v>43</v>
      </c>
      <c r="E20" s="14" t="str">
        <f>E19</f>
        <v>Licenciatura</v>
      </c>
      <c r="F20" s="14" t="s">
        <v>129</v>
      </c>
      <c r="G20" s="15">
        <v>12</v>
      </c>
      <c r="H20" s="15">
        <v>12</v>
      </c>
      <c r="I20" s="15">
        <v>2</v>
      </c>
      <c r="J20" s="15">
        <v>2</v>
      </c>
      <c r="K20" s="15">
        <v>3</v>
      </c>
      <c r="L20" s="15">
        <v>3</v>
      </c>
      <c r="M20" s="15">
        <v>1</v>
      </c>
      <c r="N20" s="15">
        <v>1</v>
      </c>
      <c r="O20" s="15">
        <v>3</v>
      </c>
      <c r="P20" s="15">
        <v>3</v>
      </c>
      <c r="Q20" s="15">
        <v>1</v>
      </c>
      <c r="R20" s="15">
        <v>0</v>
      </c>
      <c r="S20" s="15">
        <v>1</v>
      </c>
      <c r="T20" s="15">
        <v>0</v>
      </c>
      <c r="U20" s="15">
        <v>1</v>
      </c>
      <c r="V20" s="15">
        <v>0</v>
      </c>
      <c r="W20" s="15">
        <v>1</v>
      </c>
      <c r="X20" s="15">
        <v>0</v>
      </c>
      <c r="Y20" s="15">
        <v>25</v>
      </c>
      <c r="Z20" s="15">
        <v>21</v>
      </c>
    </row>
    <row r="21" spans="2:26" x14ac:dyDescent="0.25">
      <c r="B21" s="18">
        <v>411354</v>
      </c>
      <c r="C21" s="14" t="s">
        <v>101</v>
      </c>
      <c r="D21" s="11" t="s">
        <v>43</v>
      </c>
      <c r="E21" s="14" t="s">
        <v>29</v>
      </c>
      <c r="F21" s="14" t="s">
        <v>128</v>
      </c>
      <c r="G21" s="15">
        <v>20</v>
      </c>
      <c r="H21" s="15">
        <v>70</v>
      </c>
      <c r="I21" s="15">
        <v>3</v>
      </c>
      <c r="J21" s="15">
        <v>9</v>
      </c>
      <c r="K21" s="15">
        <v>5</v>
      </c>
      <c r="L21" s="15">
        <v>9</v>
      </c>
      <c r="M21" s="15">
        <v>3</v>
      </c>
      <c r="N21" s="15">
        <v>32</v>
      </c>
      <c r="O21" s="15">
        <v>5</v>
      </c>
      <c r="P21" s="15">
        <v>14</v>
      </c>
      <c r="Q21" s="15">
        <v>1</v>
      </c>
      <c r="R21" s="15">
        <v>0</v>
      </c>
      <c r="S21" s="15">
        <v>1</v>
      </c>
      <c r="T21" s="15">
        <v>0</v>
      </c>
      <c r="U21" s="15">
        <v>1</v>
      </c>
      <c r="V21" s="15">
        <v>0</v>
      </c>
      <c r="W21" s="15">
        <v>1</v>
      </c>
      <c r="X21" s="15">
        <v>0</v>
      </c>
      <c r="Y21" s="15">
        <v>40</v>
      </c>
      <c r="Z21" s="15">
        <v>134</v>
      </c>
    </row>
    <row r="22" spans="2:26" x14ac:dyDescent="0.25">
      <c r="B22" s="18">
        <v>1443</v>
      </c>
      <c r="C22" s="14" t="s">
        <v>102</v>
      </c>
      <c r="D22" s="11" t="s">
        <v>44</v>
      </c>
      <c r="E22" s="14" t="s">
        <v>29</v>
      </c>
      <c r="F22" s="14" t="s">
        <v>128</v>
      </c>
      <c r="G22" s="15">
        <v>20</v>
      </c>
      <c r="H22" s="15">
        <v>125</v>
      </c>
      <c r="I22" s="15">
        <v>3</v>
      </c>
      <c r="J22" s="15">
        <v>38</v>
      </c>
      <c r="K22" s="15">
        <v>5</v>
      </c>
      <c r="L22" s="15">
        <v>29</v>
      </c>
      <c r="M22" s="15">
        <v>3</v>
      </c>
      <c r="N22" s="15">
        <v>9</v>
      </c>
      <c r="O22" s="15">
        <v>5</v>
      </c>
      <c r="P22" s="15">
        <v>29</v>
      </c>
      <c r="Q22" s="15">
        <v>1</v>
      </c>
      <c r="R22" s="15">
        <v>0</v>
      </c>
      <c r="S22" s="15">
        <v>1</v>
      </c>
      <c r="T22" s="15">
        <v>0</v>
      </c>
      <c r="U22" s="15">
        <v>1</v>
      </c>
      <c r="V22" s="15">
        <v>0</v>
      </c>
      <c r="W22" s="15">
        <v>1</v>
      </c>
      <c r="X22" s="15">
        <v>0</v>
      </c>
      <c r="Y22" s="15">
        <v>40</v>
      </c>
      <c r="Z22" s="15">
        <v>230</v>
      </c>
    </row>
    <row r="23" spans="2:26" x14ac:dyDescent="0.25">
      <c r="B23" s="18">
        <f>B22</f>
        <v>1443</v>
      </c>
      <c r="C23" s="14" t="str">
        <f>C22</f>
        <v>Santa Mônica</v>
      </c>
      <c r="D23" s="11" t="s">
        <v>44</v>
      </c>
      <c r="E23" s="14" t="str">
        <f>E22</f>
        <v>Bacharelado</v>
      </c>
      <c r="F23" s="14" t="s">
        <v>129</v>
      </c>
      <c r="G23" s="15">
        <v>20</v>
      </c>
      <c r="H23" s="15">
        <v>25</v>
      </c>
      <c r="I23" s="15">
        <v>3</v>
      </c>
      <c r="J23" s="15">
        <v>9</v>
      </c>
      <c r="K23" s="15">
        <v>5</v>
      </c>
      <c r="L23" s="15">
        <v>13</v>
      </c>
      <c r="M23" s="15">
        <v>3</v>
      </c>
      <c r="N23" s="15">
        <v>6</v>
      </c>
      <c r="O23" s="15">
        <v>5</v>
      </c>
      <c r="P23" s="15">
        <v>23</v>
      </c>
      <c r="Q23" s="15">
        <v>1</v>
      </c>
      <c r="R23" s="15">
        <v>0</v>
      </c>
      <c r="S23" s="15">
        <v>1</v>
      </c>
      <c r="T23" s="15">
        <v>21</v>
      </c>
      <c r="U23" s="15">
        <v>1</v>
      </c>
      <c r="V23" s="15">
        <v>0</v>
      </c>
      <c r="W23" s="15">
        <v>1</v>
      </c>
      <c r="X23" s="15">
        <v>6</v>
      </c>
      <c r="Y23" s="15">
        <v>40</v>
      </c>
      <c r="Z23" s="15">
        <v>103</v>
      </c>
    </row>
    <row r="24" spans="2:26" x14ac:dyDescent="0.25">
      <c r="B24" s="18">
        <v>103014</v>
      </c>
      <c r="C24" s="14" t="s">
        <v>101</v>
      </c>
      <c r="D24" s="11" t="s">
        <v>44</v>
      </c>
      <c r="E24" s="14" t="s">
        <v>29</v>
      </c>
      <c r="F24" s="14" t="s">
        <v>129</v>
      </c>
      <c r="G24" s="15">
        <v>20</v>
      </c>
      <c r="H24" s="15">
        <v>26</v>
      </c>
      <c r="I24" s="15">
        <v>3</v>
      </c>
      <c r="J24" s="15">
        <v>155</v>
      </c>
      <c r="K24" s="15">
        <v>5</v>
      </c>
      <c r="L24" s="15">
        <v>153</v>
      </c>
      <c r="M24" s="15">
        <v>3</v>
      </c>
      <c r="N24" s="15">
        <v>173</v>
      </c>
      <c r="O24" s="15">
        <v>5</v>
      </c>
      <c r="P24" s="15">
        <v>127</v>
      </c>
      <c r="Q24" s="15">
        <v>1</v>
      </c>
      <c r="R24" s="15">
        <v>0</v>
      </c>
      <c r="S24" s="15">
        <v>1</v>
      </c>
      <c r="T24" s="15">
        <v>5</v>
      </c>
      <c r="U24" s="15">
        <v>1</v>
      </c>
      <c r="V24" s="15">
        <v>0</v>
      </c>
      <c r="W24" s="15">
        <v>1</v>
      </c>
      <c r="X24" s="15">
        <v>0</v>
      </c>
      <c r="Y24" s="15">
        <v>40</v>
      </c>
      <c r="Z24" s="15">
        <v>639</v>
      </c>
    </row>
    <row r="25" spans="2:26" x14ac:dyDescent="0.25">
      <c r="B25" s="18">
        <v>1431</v>
      </c>
      <c r="C25" s="14" t="s">
        <v>102</v>
      </c>
      <c r="D25" s="11" t="s">
        <v>45</v>
      </c>
      <c r="E25" s="14" t="s">
        <v>29</v>
      </c>
      <c r="F25" s="14" t="s">
        <v>128</v>
      </c>
      <c r="G25" s="15">
        <v>20</v>
      </c>
      <c r="H25" s="15">
        <v>25</v>
      </c>
      <c r="I25" s="15">
        <v>3</v>
      </c>
      <c r="J25" s="15">
        <v>4</v>
      </c>
      <c r="K25" s="15">
        <v>5</v>
      </c>
      <c r="L25" s="15">
        <v>12</v>
      </c>
      <c r="M25" s="15">
        <v>3</v>
      </c>
      <c r="N25" s="15">
        <v>9</v>
      </c>
      <c r="O25" s="15">
        <v>5</v>
      </c>
      <c r="P25" s="15">
        <v>16</v>
      </c>
      <c r="Q25" s="15">
        <v>1</v>
      </c>
      <c r="R25" s="15">
        <v>0</v>
      </c>
      <c r="S25" s="15">
        <v>1</v>
      </c>
      <c r="T25" s="15">
        <v>0</v>
      </c>
      <c r="U25" s="15">
        <v>1</v>
      </c>
      <c r="V25" s="15">
        <v>0</v>
      </c>
      <c r="W25" s="15">
        <v>1</v>
      </c>
      <c r="X25" s="15">
        <v>0</v>
      </c>
      <c r="Y25" s="15">
        <v>40</v>
      </c>
      <c r="Z25" s="15">
        <v>66</v>
      </c>
    </row>
    <row r="26" spans="2:26" x14ac:dyDescent="0.25">
      <c r="B26" s="18">
        <v>5000701</v>
      </c>
      <c r="C26" s="14" t="s">
        <v>102</v>
      </c>
      <c r="D26" s="11" t="s">
        <v>46</v>
      </c>
      <c r="E26" s="14" t="s">
        <v>130</v>
      </c>
      <c r="F26" s="14" t="s">
        <v>127</v>
      </c>
      <c r="G26" s="15">
        <v>20</v>
      </c>
      <c r="H26" s="15">
        <v>184</v>
      </c>
      <c r="I26" s="15">
        <v>3</v>
      </c>
      <c r="J26" s="15">
        <v>35</v>
      </c>
      <c r="K26" s="15">
        <v>5</v>
      </c>
      <c r="L26" s="15">
        <v>45</v>
      </c>
      <c r="M26" s="15">
        <v>3</v>
      </c>
      <c r="N26" s="15">
        <v>30</v>
      </c>
      <c r="O26" s="15">
        <v>5</v>
      </c>
      <c r="P26" s="15">
        <v>17</v>
      </c>
      <c r="Q26" s="15">
        <v>1</v>
      </c>
      <c r="R26" s="15">
        <v>0</v>
      </c>
      <c r="S26" s="15">
        <v>1</v>
      </c>
      <c r="T26" s="15">
        <v>36</v>
      </c>
      <c r="U26" s="15">
        <v>1</v>
      </c>
      <c r="V26" s="15">
        <v>0</v>
      </c>
      <c r="W26" s="15">
        <v>1</v>
      </c>
      <c r="X26" s="15">
        <v>0</v>
      </c>
      <c r="Y26" s="15">
        <v>40</v>
      </c>
      <c r="Z26" s="15">
        <v>347</v>
      </c>
    </row>
    <row r="27" spans="2:26" x14ac:dyDescent="0.25">
      <c r="B27" s="18">
        <v>1149294</v>
      </c>
      <c r="C27" s="14" t="s">
        <v>102</v>
      </c>
      <c r="D27" s="11" t="s">
        <v>47</v>
      </c>
      <c r="E27" s="14" t="s">
        <v>29</v>
      </c>
      <c r="F27" s="14" t="s">
        <v>128</v>
      </c>
      <c r="G27" s="15">
        <v>10</v>
      </c>
      <c r="H27" s="15">
        <v>27</v>
      </c>
      <c r="I27" s="15">
        <v>1</v>
      </c>
      <c r="J27" s="15">
        <v>37</v>
      </c>
      <c r="K27" s="15">
        <v>2</v>
      </c>
      <c r="L27" s="15">
        <v>11</v>
      </c>
      <c r="M27" s="15">
        <v>1</v>
      </c>
      <c r="N27" s="15">
        <v>8</v>
      </c>
      <c r="O27" s="15">
        <v>2</v>
      </c>
      <c r="P27" s="15">
        <v>15</v>
      </c>
      <c r="Q27" s="15">
        <v>1</v>
      </c>
      <c r="R27" s="15">
        <v>0</v>
      </c>
      <c r="S27" s="15">
        <v>1</v>
      </c>
      <c r="T27" s="15">
        <v>0</v>
      </c>
      <c r="U27" s="15">
        <v>1</v>
      </c>
      <c r="V27" s="15">
        <v>3</v>
      </c>
      <c r="W27" s="15">
        <v>1</v>
      </c>
      <c r="X27" s="15">
        <v>0</v>
      </c>
      <c r="Y27" s="15">
        <v>20</v>
      </c>
      <c r="Z27" s="15">
        <v>101</v>
      </c>
    </row>
    <row r="28" spans="2:26" x14ac:dyDescent="0.25">
      <c r="B28" s="18">
        <v>102935</v>
      </c>
      <c r="C28" s="14" t="s">
        <v>102</v>
      </c>
      <c r="D28" s="11" t="s">
        <v>48</v>
      </c>
      <c r="E28" s="14" t="s">
        <v>29</v>
      </c>
      <c r="F28" s="14" t="s">
        <v>128</v>
      </c>
      <c r="G28" s="15">
        <v>17</v>
      </c>
      <c r="H28" s="15">
        <v>23</v>
      </c>
      <c r="I28" s="15">
        <v>3</v>
      </c>
      <c r="J28" s="15">
        <v>12</v>
      </c>
      <c r="K28" s="15">
        <v>4</v>
      </c>
      <c r="L28" s="15">
        <v>7</v>
      </c>
      <c r="M28" s="15">
        <v>3</v>
      </c>
      <c r="N28" s="15">
        <v>13</v>
      </c>
      <c r="O28" s="15">
        <v>4</v>
      </c>
      <c r="P28" s="15">
        <v>10</v>
      </c>
      <c r="Q28" s="15">
        <v>1</v>
      </c>
      <c r="R28" s="15">
        <v>0</v>
      </c>
      <c r="S28" s="15">
        <v>1</v>
      </c>
      <c r="T28" s="15">
        <v>0</v>
      </c>
      <c r="U28" s="15">
        <v>1</v>
      </c>
      <c r="V28" s="15">
        <v>47</v>
      </c>
      <c r="W28" s="15">
        <v>1</v>
      </c>
      <c r="X28" s="15">
        <v>0</v>
      </c>
      <c r="Y28" s="15">
        <v>35</v>
      </c>
      <c r="Z28" s="15">
        <v>112</v>
      </c>
    </row>
    <row r="29" spans="2:26" x14ac:dyDescent="0.25">
      <c r="B29" s="18">
        <v>1436</v>
      </c>
      <c r="C29" s="14" t="s">
        <v>102</v>
      </c>
      <c r="D29" s="11" t="s">
        <v>49</v>
      </c>
      <c r="E29" s="14" t="s">
        <v>29</v>
      </c>
      <c r="F29" s="14" t="s">
        <v>127</v>
      </c>
      <c r="G29" s="15">
        <v>20</v>
      </c>
      <c r="H29" s="15">
        <v>84</v>
      </c>
      <c r="I29" s="15">
        <v>3</v>
      </c>
      <c r="J29" s="15">
        <v>13</v>
      </c>
      <c r="K29" s="15">
        <v>5</v>
      </c>
      <c r="L29" s="15">
        <v>17</v>
      </c>
      <c r="M29" s="15">
        <v>3</v>
      </c>
      <c r="N29" s="15">
        <v>8</v>
      </c>
      <c r="O29" s="15">
        <v>5</v>
      </c>
      <c r="P29" s="15">
        <v>6</v>
      </c>
      <c r="Q29" s="15">
        <v>1</v>
      </c>
      <c r="R29" s="15">
        <v>0</v>
      </c>
      <c r="S29" s="15">
        <v>1</v>
      </c>
      <c r="T29" s="15">
        <v>16</v>
      </c>
      <c r="U29" s="15">
        <v>1</v>
      </c>
      <c r="V29" s="15">
        <v>20</v>
      </c>
      <c r="W29" s="15">
        <v>1</v>
      </c>
      <c r="X29" s="15">
        <v>19</v>
      </c>
      <c r="Y29" s="15">
        <v>40</v>
      </c>
      <c r="Z29" s="15">
        <v>183</v>
      </c>
    </row>
    <row r="30" spans="2:26" x14ac:dyDescent="0.25">
      <c r="B30" s="18">
        <f>B29</f>
        <v>1436</v>
      </c>
      <c r="C30" s="14" t="str">
        <f>C29</f>
        <v>Santa Mônica</v>
      </c>
      <c r="D30" s="11" t="s">
        <v>49</v>
      </c>
      <c r="E30" s="14" t="str">
        <f>E29</f>
        <v>Bacharelado</v>
      </c>
      <c r="F30" s="14" t="s">
        <v>129</v>
      </c>
      <c r="G30" s="15">
        <v>20</v>
      </c>
      <c r="H30" s="15">
        <v>29</v>
      </c>
      <c r="I30" s="15">
        <v>3</v>
      </c>
      <c r="J30" s="15">
        <v>4</v>
      </c>
      <c r="K30" s="15">
        <v>5</v>
      </c>
      <c r="L30" s="15">
        <v>23</v>
      </c>
      <c r="M30" s="15">
        <v>3</v>
      </c>
      <c r="N30" s="15">
        <v>5</v>
      </c>
      <c r="O30" s="15">
        <v>5</v>
      </c>
      <c r="P30" s="15">
        <v>12</v>
      </c>
      <c r="Q30" s="15">
        <v>1</v>
      </c>
      <c r="R30" s="15">
        <v>2</v>
      </c>
      <c r="S30" s="15">
        <v>1</v>
      </c>
      <c r="T30" s="15">
        <v>3</v>
      </c>
      <c r="U30" s="15">
        <v>1</v>
      </c>
      <c r="V30" s="15">
        <v>2</v>
      </c>
      <c r="W30" s="15">
        <v>1</v>
      </c>
      <c r="X30" s="15">
        <v>3</v>
      </c>
      <c r="Y30" s="15">
        <v>40</v>
      </c>
      <c r="Z30" s="15">
        <v>83</v>
      </c>
    </row>
    <row r="31" spans="2:26" x14ac:dyDescent="0.25">
      <c r="B31" s="18">
        <v>301438</v>
      </c>
      <c r="C31" s="14" t="s">
        <v>106</v>
      </c>
      <c r="D31" s="11" t="s">
        <v>50</v>
      </c>
      <c r="E31" s="14" t="s">
        <v>29</v>
      </c>
      <c r="F31" s="14" t="s">
        <v>128</v>
      </c>
      <c r="G31" s="15">
        <v>20</v>
      </c>
      <c r="H31" s="15">
        <v>95</v>
      </c>
      <c r="I31" s="15">
        <v>3</v>
      </c>
      <c r="J31" s="15">
        <v>26</v>
      </c>
      <c r="K31" s="15">
        <v>5</v>
      </c>
      <c r="L31" s="15">
        <v>23</v>
      </c>
      <c r="M31" s="15">
        <v>3</v>
      </c>
      <c r="N31" s="15">
        <v>34</v>
      </c>
      <c r="O31" s="15">
        <v>5</v>
      </c>
      <c r="P31" s="15">
        <v>21</v>
      </c>
      <c r="Q31" s="15">
        <v>1</v>
      </c>
      <c r="R31" s="15">
        <v>155</v>
      </c>
      <c r="S31" s="15">
        <v>1</v>
      </c>
      <c r="T31" s="15">
        <v>0</v>
      </c>
      <c r="U31" s="15">
        <v>1</v>
      </c>
      <c r="V31" s="15">
        <v>0</v>
      </c>
      <c r="W31" s="15">
        <v>1</v>
      </c>
      <c r="X31" s="15">
        <v>0</v>
      </c>
      <c r="Y31" s="15">
        <v>40</v>
      </c>
      <c r="Z31" s="15">
        <v>354</v>
      </c>
    </row>
    <row r="32" spans="2:26" x14ac:dyDescent="0.25">
      <c r="B32" s="18">
        <v>5000703</v>
      </c>
      <c r="C32" s="14" t="s">
        <v>104</v>
      </c>
      <c r="D32" s="11" t="s">
        <v>51</v>
      </c>
      <c r="E32" s="14" t="s">
        <v>130</v>
      </c>
      <c r="F32" s="14" t="s">
        <v>128</v>
      </c>
      <c r="G32" s="15">
        <v>20</v>
      </c>
      <c r="H32" s="15">
        <v>20</v>
      </c>
      <c r="I32" s="15">
        <v>3</v>
      </c>
      <c r="J32" s="15">
        <v>3</v>
      </c>
      <c r="K32" s="15">
        <v>5</v>
      </c>
      <c r="L32" s="15">
        <v>5</v>
      </c>
      <c r="M32" s="15">
        <v>3</v>
      </c>
      <c r="N32" s="15">
        <v>3</v>
      </c>
      <c r="O32" s="15">
        <v>5</v>
      </c>
      <c r="P32" s="15">
        <v>5</v>
      </c>
      <c r="Q32" s="15">
        <v>1</v>
      </c>
      <c r="R32" s="15">
        <v>1</v>
      </c>
      <c r="S32" s="15">
        <v>1</v>
      </c>
      <c r="T32" s="15">
        <v>1</v>
      </c>
      <c r="U32" s="15">
        <v>1</v>
      </c>
      <c r="V32" s="15">
        <v>1</v>
      </c>
      <c r="W32" s="15">
        <v>1</v>
      </c>
      <c r="X32" s="15">
        <v>1</v>
      </c>
      <c r="Y32" s="15">
        <v>40</v>
      </c>
      <c r="Z32" s="15">
        <v>40</v>
      </c>
    </row>
    <row r="33" spans="2:26" x14ac:dyDescent="0.25">
      <c r="B33" s="18">
        <v>1114400</v>
      </c>
      <c r="C33" s="14" t="s">
        <v>100</v>
      </c>
      <c r="D33" s="11" t="s">
        <v>52</v>
      </c>
      <c r="E33" s="14" t="s">
        <v>29</v>
      </c>
      <c r="F33" s="14" t="s">
        <v>128</v>
      </c>
      <c r="G33" s="15">
        <v>10</v>
      </c>
      <c r="H33" s="15">
        <v>20</v>
      </c>
      <c r="I33" s="15">
        <v>1</v>
      </c>
      <c r="J33" s="15">
        <v>35</v>
      </c>
      <c r="K33" s="15">
        <v>2</v>
      </c>
      <c r="L33" s="15">
        <v>11</v>
      </c>
      <c r="M33" s="15">
        <v>1</v>
      </c>
      <c r="N33" s="15">
        <v>13</v>
      </c>
      <c r="O33" s="15">
        <v>2</v>
      </c>
      <c r="P33" s="15">
        <v>12</v>
      </c>
      <c r="Q33" s="15">
        <v>1</v>
      </c>
      <c r="R33" s="15">
        <v>0</v>
      </c>
      <c r="S33" s="15">
        <v>1</v>
      </c>
      <c r="T33" s="15">
        <v>0</v>
      </c>
      <c r="U33" s="15">
        <v>1</v>
      </c>
      <c r="V33" s="15">
        <v>5</v>
      </c>
      <c r="W33" s="15">
        <v>1</v>
      </c>
      <c r="X33" s="15">
        <v>0</v>
      </c>
      <c r="Y33" s="15">
        <v>20</v>
      </c>
      <c r="Z33" s="15">
        <v>96</v>
      </c>
    </row>
    <row r="34" spans="2:26" x14ac:dyDescent="0.25">
      <c r="B34" s="18">
        <v>1107367</v>
      </c>
      <c r="C34" s="14" t="s">
        <v>100</v>
      </c>
      <c r="D34" s="11" t="s">
        <v>53</v>
      </c>
      <c r="E34" s="14" t="s">
        <v>29</v>
      </c>
      <c r="F34" s="14" t="s">
        <v>128</v>
      </c>
      <c r="G34" s="15">
        <v>20</v>
      </c>
      <c r="H34" s="15">
        <v>79</v>
      </c>
      <c r="I34" s="15">
        <v>3</v>
      </c>
      <c r="J34" s="15">
        <v>6</v>
      </c>
      <c r="K34" s="15">
        <v>5</v>
      </c>
      <c r="L34" s="15">
        <v>15</v>
      </c>
      <c r="M34" s="15">
        <v>3</v>
      </c>
      <c r="N34" s="15">
        <v>8</v>
      </c>
      <c r="O34" s="15">
        <v>5</v>
      </c>
      <c r="P34" s="15">
        <v>21</v>
      </c>
      <c r="Q34" s="15">
        <v>1</v>
      </c>
      <c r="R34" s="15">
        <v>70</v>
      </c>
      <c r="S34" s="15">
        <v>1</v>
      </c>
      <c r="T34" s="15">
        <v>0</v>
      </c>
      <c r="U34" s="15">
        <v>1</v>
      </c>
      <c r="V34" s="15">
        <v>32</v>
      </c>
      <c r="W34" s="15">
        <v>1</v>
      </c>
      <c r="X34" s="15">
        <v>0</v>
      </c>
      <c r="Y34" s="15">
        <v>40</v>
      </c>
      <c r="Z34" s="15">
        <v>231</v>
      </c>
    </row>
    <row r="35" spans="2:26" x14ac:dyDescent="0.25">
      <c r="B35" s="18">
        <v>94163</v>
      </c>
      <c r="C35" s="14" t="s">
        <v>102</v>
      </c>
      <c r="D35" s="11" t="s">
        <v>54</v>
      </c>
      <c r="E35" s="14" t="s">
        <v>29</v>
      </c>
      <c r="F35" s="14" t="s">
        <v>128</v>
      </c>
      <c r="G35" s="15">
        <v>12</v>
      </c>
      <c r="H35" s="15">
        <v>240</v>
      </c>
      <c r="I35" s="15">
        <v>2</v>
      </c>
      <c r="J35" s="15">
        <v>13</v>
      </c>
      <c r="K35" s="15">
        <v>3</v>
      </c>
      <c r="L35" s="15">
        <v>29</v>
      </c>
      <c r="M35" s="15">
        <v>1</v>
      </c>
      <c r="N35" s="15">
        <v>2</v>
      </c>
      <c r="O35" s="15">
        <v>3</v>
      </c>
      <c r="P35" s="15">
        <v>28</v>
      </c>
      <c r="Q35" s="15">
        <v>1</v>
      </c>
      <c r="R35" s="15">
        <v>5</v>
      </c>
      <c r="S35" s="15">
        <v>1</v>
      </c>
      <c r="T35" s="15">
        <v>0</v>
      </c>
      <c r="U35" s="15">
        <v>1</v>
      </c>
      <c r="V35" s="15">
        <v>0</v>
      </c>
      <c r="W35" s="15">
        <v>1</v>
      </c>
      <c r="X35" s="15">
        <v>0</v>
      </c>
      <c r="Y35" s="15">
        <v>25</v>
      </c>
      <c r="Z35" s="15">
        <v>317</v>
      </c>
    </row>
    <row r="36" spans="2:26" x14ac:dyDescent="0.25">
      <c r="B36" s="18">
        <v>1448</v>
      </c>
      <c r="C36" s="14" t="s">
        <v>102</v>
      </c>
      <c r="D36" s="11" t="s">
        <v>55</v>
      </c>
      <c r="E36" s="14" t="s">
        <v>29</v>
      </c>
      <c r="F36" s="14" t="s">
        <v>128</v>
      </c>
      <c r="G36" s="15">
        <v>20</v>
      </c>
      <c r="H36" s="15">
        <v>38</v>
      </c>
      <c r="I36" s="15">
        <v>3</v>
      </c>
      <c r="J36" s="15">
        <v>6</v>
      </c>
      <c r="K36" s="15">
        <v>5</v>
      </c>
      <c r="L36" s="15">
        <v>7</v>
      </c>
      <c r="M36" s="15">
        <v>3</v>
      </c>
      <c r="N36" s="15">
        <v>5</v>
      </c>
      <c r="O36" s="15">
        <v>5</v>
      </c>
      <c r="P36" s="15">
        <v>19</v>
      </c>
      <c r="Q36" s="15">
        <v>1</v>
      </c>
      <c r="R36" s="15">
        <v>0</v>
      </c>
      <c r="S36" s="15">
        <v>1</v>
      </c>
      <c r="T36" s="15">
        <v>0</v>
      </c>
      <c r="U36" s="15">
        <v>1</v>
      </c>
      <c r="V36" s="15">
        <v>4</v>
      </c>
      <c r="W36" s="15">
        <v>1</v>
      </c>
      <c r="X36" s="15">
        <v>0</v>
      </c>
      <c r="Y36" s="15">
        <v>40</v>
      </c>
      <c r="Z36" s="15">
        <v>79</v>
      </c>
    </row>
    <row r="37" spans="2:26" x14ac:dyDescent="0.25">
      <c r="B37" s="18">
        <v>1137718</v>
      </c>
      <c r="C37" s="14" t="s">
        <v>103</v>
      </c>
      <c r="D37" s="11" t="s">
        <v>56</v>
      </c>
      <c r="E37" s="14" t="s">
        <v>29</v>
      </c>
      <c r="F37" s="14" t="s">
        <v>128</v>
      </c>
      <c r="G37" s="15">
        <v>17</v>
      </c>
      <c r="H37" s="15">
        <v>25</v>
      </c>
      <c r="I37" s="15">
        <v>3</v>
      </c>
      <c r="J37" s="15">
        <v>1</v>
      </c>
      <c r="K37" s="15">
        <v>4</v>
      </c>
      <c r="L37" s="15">
        <v>26</v>
      </c>
      <c r="M37" s="15">
        <v>3</v>
      </c>
      <c r="N37" s="15">
        <v>5</v>
      </c>
      <c r="O37" s="15">
        <v>4</v>
      </c>
      <c r="P37" s="15">
        <v>7</v>
      </c>
      <c r="Q37" s="15">
        <v>1</v>
      </c>
      <c r="R37" s="15">
        <v>0</v>
      </c>
      <c r="S37" s="15">
        <v>1</v>
      </c>
      <c r="T37" s="15">
        <v>0</v>
      </c>
      <c r="U37" s="15">
        <v>1</v>
      </c>
      <c r="V37" s="15">
        <v>0</v>
      </c>
      <c r="W37" s="15">
        <v>1</v>
      </c>
      <c r="X37" s="15">
        <v>0</v>
      </c>
      <c r="Y37" s="15">
        <v>35</v>
      </c>
      <c r="Z37" s="15">
        <v>64</v>
      </c>
    </row>
    <row r="38" spans="2:26" x14ac:dyDescent="0.25">
      <c r="B38" s="18">
        <v>1137716</v>
      </c>
      <c r="C38" s="14" t="s">
        <v>105</v>
      </c>
      <c r="D38" s="11" t="s">
        <v>57</v>
      </c>
      <c r="E38" s="14" t="s">
        <v>29</v>
      </c>
      <c r="F38" s="14" t="s">
        <v>128</v>
      </c>
      <c r="G38" s="15">
        <v>15</v>
      </c>
      <c r="H38" s="15">
        <v>34</v>
      </c>
      <c r="I38" s="15">
        <v>2</v>
      </c>
      <c r="J38" s="15">
        <v>14</v>
      </c>
      <c r="K38" s="15">
        <v>4</v>
      </c>
      <c r="L38" s="15">
        <v>33</v>
      </c>
      <c r="M38" s="15">
        <v>2</v>
      </c>
      <c r="N38" s="15">
        <v>8</v>
      </c>
      <c r="O38" s="15">
        <v>3</v>
      </c>
      <c r="P38" s="15">
        <v>8</v>
      </c>
      <c r="Q38" s="15">
        <v>1</v>
      </c>
      <c r="R38" s="15">
        <v>0</v>
      </c>
      <c r="S38" s="15">
        <v>1</v>
      </c>
      <c r="T38" s="15">
        <v>10</v>
      </c>
      <c r="U38" s="15">
        <v>1</v>
      </c>
      <c r="V38" s="15">
        <v>0</v>
      </c>
      <c r="W38" s="15">
        <v>1</v>
      </c>
      <c r="X38" s="15">
        <v>0</v>
      </c>
      <c r="Y38" s="15">
        <v>30</v>
      </c>
      <c r="Z38" s="15">
        <v>107</v>
      </c>
    </row>
    <row r="39" spans="2:26" x14ac:dyDescent="0.25">
      <c r="B39" s="18">
        <v>1187249</v>
      </c>
      <c r="C39" s="14" t="s">
        <v>102</v>
      </c>
      <c r="D39" s="11" t="s">
        <v>58</v>
      </c>
      <c r="E39" s="14" t="s">
        <v>29</v>
      </c>
      <c r="F39" s="14" t="s">
        <v>128</v>
      </c>
      <c r="G39" s="15">
        <v>7</v>
      </c>
      <c r="H39" s="15">
        <v>8</v>
      </c>
      <c r="I39" s="15">
        <v>1</v>
      </c>
      <c r="J39" s="15">
        <v>4</v>
      </c>
      <c r="K39" s="15">
        <v>2</v>
      </c>
      <c r="L39" s="15">
        <v>5</v>
      </c>
      <c r="M39" s="15">
        <v>1</v>
      </c>
      <c r="N39" s="15">
        <v>14</v>
      </c>
      <c r="O39" s="15">
        <v>2</v>
      </c>
      <c r="P39" s="15">
        <v>4</v>
      </c>
      <c r="Q39" s="15"/>
      <c r="R39" s="15"/>
      <c r="S39" s="15">
        <v>1</v>
      </c>
      <c r="T39" s="15">
        <v>2</v>
      </c>
      <c r="U39" s="15"/>
      <c r="V39" s="15"/>
      <c r="W39" s="15">
        <v>1</v>
      </c>
      <c r="X39" s="15">
        <v>0</v>
      </c>
      <c r="Y39" s="15">
        <v>15</v>
      </c>
      <c r="Z39" s="15">
        <v>37</v>
      </c>
    </row>
    <row r="40" spans="2:26" x14ac:dyDescent="0.25">
      <c r="B40" s="18">
        <v>1187250</v>
      </c>
      <c r="C40" s="14" t="s">
        <v>102</v>
      </c>
      <c r="D40" s="11" t="s">
        <v>59</v>
      </c>
      <c r="E40" s="14" t="s">
        <v>29</v>
      </c>
      <c r="F40" s="14" t="s">
        <v>128</v>
      </c>
      <c r="G40" s="15">
        <v>7</v>
      </c>
      <c r="H40" s="15">
        <v>9</v>
      </c>
      <c r="I40" s="15">
        <v>1</v>
      </c>
      <c r="J40" s="15">
        <v>4</v>
      </c>
      <c r="K40" s="15">
        <v>2</v>
      </c>
      <c r="L40" s="15">
        <v>40</v>
      </c>
      <c r="M40" s="15">
        <v>1</v>
      </c>
      <c r="N40" s="15">
        <v>12</v>
      </c>
      <c r="O40" s="15">
        <v>2</v>
      </c>
      <c r="P40" s="15">
        <v>13</v>
      </c>
      <c r="Q40" s="15"/>
      <c r="R40" s="15"/>
      <c r="S40" s="15">
        <v>1</v>
      </c>
      <c r="T40" s="15">
        <v>0</v>
      </c>
      <c r="U40" s="15"/>
      <c r="V40" s="15"/>
      <c r="W40" s="15">
        <v>1</v>
      </c>
      <c r="X40" s="15">
        <v>0</v>
      </c>
      <c r="Y40" s="15">
        <v>15</v>
      </c>
      <c r="Z40" s="15">
        <v>78</v>
      </c>
    </row>
    <row r="41" spans="2:26" x14ac:dyDescent="0.25">
      <c r="B41" s="18">
        <v>1109224</v>
      </c>
      <c r="C41" s="14" t="s">
        <v>101</v>
      </c>
      <c r="D41" s="11" t="s">
        <v>60</v>
      </c>
      <c r="E41" s="14" t="s">
        <v>29</v>
      </c>
      <c r="F41" s="14" t="s">
        <v>128</v>
      </c>
      <c r="G41" s="15">
        <v>22</v>
      </c>
      <c r="H41" s="15">
        <v>61</v>
      </c>
      <c r="I41" s="15">
        <v>4</v>
      </c>
      <c r="J41" s="15">
        <v>54</v>
      </c>
      <c r="K41" s="15">
        <v>5</v>
      </c>
      <c r="L41" s="15">
        <v>16</v>
      </c>
      <c r="M41" s="15">
        <v>4</v>
      </c>
      <c r="N41" s="15">
        <v>17</v>
      </c>
      <c r="O41" s="15">
        <v>5</v>
      </c>
      <c r="P41" s="15">
        <v>28</v>
      </c>
      <c r="Q41" s="15">
        <v>1</v>
      </c>
      <c r="R41" s="15">
        <v>0</v>
      </c>
      <c r="S41" s="15">
        <v>1</v>
      </c>
      <c r="T41" s="15">
        <v>0</v>
      </c>
      <c r="U41" s="15">
        <v>1</v>
      </c>
      <c r="V41" s="15">
        <v>0</v>
      </c>
      <c r="W41" s="15">
        <v>1</v>
      </c>
      <c r="X41" s="15">
        <v>0</v>
      </c>
      <c r="Y41" s="15">
        <v>44</v>
      </c>
      <c r="Z41" s="15">
        <v>176</v>
      </c>
    </row>
    <row r="42" spans="2:26" x14ac:dyDescent="0.25">
      <c r="B42" s="18">
        <v>1449</v>
      </c>
      <c r="C42" s="14" t="s">
        <v>102</v>
      </c>
      <c r="D42" s="11" t="s">
        <v>61</v>
      </c>
      <c r="E42" s="14" t="s">
        <v>29</v>
      </c>
      <c r="F42" s="14" t="s">
        <v>128</v>
      </c>
      <c r="G42" s="15">
        <v>10</v>
      </c>
      <c r="H42" s="15">
        <v>18</v>
      </c>
      <c r="I42" s="15">
        <v>1</v>
      </c>
      <c r="J42" s="15">
        <v>28</v>
      </c>
      <c r="K42" s="15">
        <v>2</v>
      </c>
      <c r="L42" s="15">
        <v>19</v>
      </c>
      <c r="M42" s="15">
        <v>1</v>
      </c>
      <c r="N42" s="15">
        <v>9</v>
      </c>
      <c r="O42" s="15">
        <v>2</v>
      </c>
      <c r="P42" s="15">
        <v>18</v>
      </c>
      <c r="Q42" s="15">
        <v>1</v>
      </c>
      <c r="R42" s="15">
        <v>0</v>
      </c>
      <c r="S42" s="15">
        <v>1</v>
      </c>
      <c r="T42" s="15">
        <v>0</v>
      </c>
      <c r="U42" s="15">
        <v>1</v>
      </c>
      <c r="V42" s="15">
        <v>13</v>
      </c>
      <c r="W42" s="15">
        <v>1</v>
      </c>
      <c r="X42" s="15">
        <v>57</v>
      </c>
      <c r="Y42" s="15">
        <v>20</v>
      </c>
      <c r="Z42" s="15">
        <v>162</v>
      </c>
    </row>
    <row r="43" spans="2:26" x14ac:dyDescent="0.25">
      <c r="B43" s="18">
        <v>1139589</v>
      </c>
      <c r="C43" s="14" t="s">
        <v>105</v>
      </c>
      <c r="D43" s="11" t="s">
        <v>62</v>
      </c>
      <c r="E43" s="14" t="s">
        <v>29</v>
      </c>
      <c r="F43" s="14" t="s">
        <v>128</v>
      </c>
      <c r="G43" s="15">
        <v>15</v>
      </c>
      <c r="H43" s="15">
        <v>24</v>
      </c>
      <c r="I43" s="15">
        <v>2</v>
      </c>
      <c r="J43" s="15">
        <v>18</v>
      </c>
      <c r="K43" s="15">
        <v>4</v>
      </c>
      <c r="L43" s="15">
        <v>8</v>
      </c>
      <c r="M43" s="15">
        <v>2</v>
      </c>
      <c r="N43" s="15">
        <v>5</v>
      </c>
      <c r="O43" s="15">
        <v>3</v>
      </c>
      <c r="P43" s="15">
        <v>11</v>
      </c>
      <c r="Q43" s="15">
        <v>1</v>
      </c>
      <c r="R43" s="15">
        <v>0</v>
      </c>
      <c r="S43" s="15">
        <v>1</v>
      </c>
      <c r="T43" s="15">
        <v>0</v>
      </c>
      <c r="U43" s="15">
        <v>1</v>
      </c>
      <c r="V43" s="15">
        <v>3</v>
      </c>
      <c r="W43" s="15">
        <v>1</v>
      </c>
      <c r="X43" s="15">
        <v>1</v>
      </c>
      <c r="Y43" s="15">
        <v>30</v>
      </c>
      <c r="Z43" s="15">
        <v>70</v>
      </c>
    </row>
    <row r="44" spans="2:26" x14ac:dyDescent="0.25">
      <c r="B44" s="18">
        <v>1188370</v>
      </c>
      <c r="C44" s="14" t="s">
        <v>102</v>
      </c>
      <c r="D44" s="11" t="s">
        <v>62</v>
      </c>
      <c r="E44" s="14" t="s">
        <v>29</v>
      </c>
      <c r="F44" s="14" t="s">
        <v>128</v>
      </c>
      <c r="G44" s="15">
        <v>7</v>
      </c>
      <c r="H44" s="15">
        <v>25</v>
      </c>
      <c r="I44" s="15">
        <v>1</v>
      </c>
      <c r="J44" s="15">
        <v>4</v>
      </c>
      <c r="K44" s="15">
        <v>2</v>
      </c>
      <c r="L44" s="15">
        <v>5</v>
      </c>
      <c r="M44" s="15">
        <v>1</v>
      </c>
      <c r="N44" s="15">
        <v>3</v>
      </c>
      <c r="O44" s="15">
        <v>2</v>
      </c>
      <c r="P44" s="15">
        <v>4</v>
      </c>
      <c r="Q44" s="15"/>
      <c r="R44" s="15"/>
      <c r="S44" s="15">
        <v>1</v>
      </c>
      <c r="T44" s="15">
        <v>0</v>
      </c>
      <c r="U44" s="15"/>
      <c r="V44" s="15"/>
      <c r="W44" s="15">
        <v>1</v>
      </c>
      <c r="X44" s="15">
        <v>0</v>
      </c>
      <c r="Y44" s="15">
        <v>15</v>
      </c>
      <c r="Z44" s="15">
        <v>41</v>
      </c>
    </row>
    <row r="45" spans="2:26" x14ac:dyDescent="0.25">
      <c r="B45" s="18">
        <v>1276595</v>
      </c>
      <c r="C45" s="14" t="s">
        <v>103</v>
      </c>
      <c r="D45" s="11" t="s">
        <v>63</v>
      </c>
      <c r="E45" s="14" t="s">
        <v>29</v>
      </c>
      <c r="F45" s="14" t="s">
        <v>128</v>
      </c>
      <c r="G45" s="15">
        <v>20</v>
      </c>
      <c r="H45" s="15">
        <v>35</v>
      </c>
      <c r="I45" s="15">
        <v>3</v>
      </c>
      <c r="J45" s="15">
        <v>6</v>
      </c>
      <c r="K45" s="15">
        <v>5</v>
      </c>
      <c r="L45" s="15">
        <v>23</v>
      </c>
      <c r="M45" s="15">
        <v>3</v>
      </c>
      <c r="N45" s="15">
        <v>4</v>
      </c>
      <c r="O45" s="15">
        <v>5</v>
      </c>
      <c r="P45" s="15">
        <v>10</v>
      </c>
      <c r="Q45" s="15">
        <v>1</v>
      </c>
      <c r="R45" s="15">
        <v>0</v>
      </c>
      <c r="S45" s="15">
        <v>1</v>
      </c>
      <c r="T45" s="15">
        <v>0</v>
      </c>
      <c r="U45" s="15">
        <v>1</v>
      </c>
      <c r="V45" s="15">
        <v>0</v>
      </c>
      <c r="W45" s="15">
        <v>1</v>
      </c>
      <c r="X45" s="15">
        <v>0</v>
      </c>
      <c r="Y45" s="15">
        <v>40</v>
      </c>
      <c r="Z45" s="15">
        <v>78</v>
      </c>
    </row>
    <row r="46" spans="2:26" x14ac:dyDescent="0.25">
      <c r="B46" s="18">
        <v>1450</v>
      </c>
      <c r="C46" s="14" t="s">
        <v>100</v>
      </c>
      <c r="D46" s="11" t="s">
        <v>64</v>
      </c>
      <c r="E46" s="14" t="s">
        <v>29</v>
      </c>
      <c r="F46" s="14" t="s">
        <v>128</v>
      </c>
      <c r="G46" s="15">
        <v>20</v>
      </c>
      <c r="H46" s="15">
        <v>37</v>
      </c>
      <c r="I46" s="15">
        <v>3</v>
      </c>
      <c r="J46" s="15">
        <v>14</v>
      </c>
      <c r="K46" s="15">
        <v>5</v>
      </c>
      <c r="L46" s="15">
        <v>25</v>
      </c>
      <c r="M46" s="15">
        <v>3</v>
      </c>
      <c r="N46" s="15">
        <v>25</v>
      </c>
      <c r="O46" s="15">
        <v>5</v>
      </c>
      <c r="P46" s="15">
        <v>56</v>
      </c>
      <c r="Q46" s="15">
        <v>1</v>
      </c>
      <c r="R46" s="15">
        <v>0</v>
      </c>
      <c r="S46" s="15">
        <v>1</v>
      </c>
      <c r="T46" s="15">
        <v>0</v>
      </c>
      <c r="U46" s="15">
        <v>1</v>
      </c>
      <c r="V46" s="15">
        <v>0</v>
      </c>
      <c r="W46" s="15">
        <v>1</v>
      </c>
      <c r="X46" s="15">
        <v>0</v>
      </c>
      <c r="Y46" s="15">
        <v>40</v>
      </c>
      <c r="Z46" s="15">
        <v>157</v>
      </c>
    </row>
    <row r="47" spans="2:26" x14ac:dyDescent="0.25">
      <c r="B47" s="18">
        <v>71863</v>
      </c>
      <c r="C47" s="14" t="s">
        <v>100</v>
      </c>
      <c r="D47" s="11" t="s">
        <v>65</v>
      </c>
      <c r="E47" s="14" t="s">
        <v>29</v>
      </c>
      <c r="F47" s="14" t="s">
        <v>128</v>
      </c>
      <c r="G47" s="15">
        <v>10</v>
      </c>
      <c r="H47" s="15">
        <v>20</v>
      </c>
      <c r="I47" s="15">
        <v>1</v>
      </c>
      <c r="J47" s="15">
        <v>10</v>
      </c>
      <c r="K47" s="15">
        <v>2</v>
      </c>
      <c r="L47" s="15">
        <v>14</v>
      </c>
      <c r="M47" s="15">
        <v>1</v>
      </c>
      <c r="N47" s="15">
        <v>6</v>
      </c>
      <c r="O47" s="15">
        <v>2</v>
      </c>
      <c r="P47" s="15">
        <v>9</v>
      </c>
      <c r="Q47" s="15">
        <v>1</v>
      </c>
      <c r="R47" s="15">
        <v>3</v>
      </c>
      <c r="S47" s="15">
        <v>1</v>
      </c>
      <c r="T47" s="15">
        <v>0</v>
      </c>
      <c r="U47" s="15">
        <v>1</v>
      </c>
      <c r="V47" s="15">
        <v>0</v>
      </c>
      <c r="W47" s="15">
        <v>1</v>
      </c>
      <c r="X47" s="15">
        <v>0</v>
      </c>
      <c r="Y47" s="15">
        <v>20</v>
      </c>
      <c r="Z47" s="15">
        <v>62</v>
      </c>
    </row>
    <row r="48" spans="2:26" x14ac:dyDescent="0.25">
      <c r="B48" s="18">
        <v>1451</v>
      </c>
      <c r="C48" s="14" t="s">
        <v>102</v>
      </c>
      <c r="D48" s="11" t="s">
        <v>66</v>
      </c>
      <c r="E48" s="14" t="s">
        <v>29</v>
      </c>
      <c r="F48" s="14" t="s">
        <v>128</v>
      </c>
      <c r="G48" s="15">
        <v>22</v>
      </c>
      <c r="H48" s="15">
        <v>136</v>
      </c>
      <c r="I48" s="15">
        <v>4</v>
      </c>
      <c r="J48" s="15">
        <v>8</v>
      </c>
      <c r="K48" s="15">
        <v>6</v>
      </c>
      <c r="L48" s="15">
        <v>15</v>
      </c>
      <c r="M48" s="15">
        <v>4</v>
      </c>
      <c r="N48" s="15">
        <v>6</v>
      </c>
      <c r="O48" s="15">
        <v>5</v>
      </c>
      <c r="P48" s="15">
        <v>123</v>
      </c>
      <c r="Q48" s="15">
        <v>1</v>
      </c>
      <c r="R48" s="15">
        <v>0</v>
      </c>
      <c r="S48" s="15">
        <v>1</v>
      </c>
      <c r="T48" s="15">
        <v>0</v>
      </c>
      <c r="U48" s="15">
        <v>1</v>
      </c>
      <c r="V48" s="15">
        <v>3</v>
      </c>
      <c r="W48" s="15">
        <v>1</v>
      </c>
      <c r="X48" s="15">
        <v>0</v>
      </c>
      <c r="Y48" s="15">
        <v>45</v>
      </c>
      <c r="Z48" s="15">
        <v>291</v>
      </c>
    </row>
    <row r="49" spans="2:26" x14ac:dyDescent="0.25">
      <c r="B49" s="18">
        <v>1107144</v>
      </c>
      <c r="C49" s="14" t="s">
        <v>102</v>
      </c>
      <c r="D49" s="11" t="s">
        <v>67</v>
      </c>
      <c r="E49" s="14" t="s">
        <v>29</v>
      </c>
      <c r="F49" s="14" t="s">
        <v>129</v>
      </c>
      <c r="G49" s="15">
        <v>15</v>
      </c>
      <c r="H49" s="15">
        <v>95</v>
      </c>
      <c r="I49" s="15">
        <v>2</v>
      </c>
      <c r="J49" s="15">
        <v>28</v>
      </c>
      <c r="K49" s="15">
        <v>4</v>
      </c>
      <c r="L49" s="15">
        <v>38</v>
      </c>
      <c r="M49" s="15">
        <v>2</v>
      </c>
      <c r="N49" s="15">
        <v>24</v>
      </c>
      <c r="O49" s="15">
        <v>3</v>
      </c>
      <c r="P49" s="15">
        <v>42</v>
      </c>
      <c r="Q49" s="15">
        <v>1</v>
      </c>
      <c r="R49" s="15">
        <v>0</v>
      </c>
      <c r="S49" s="15">
        <v>1</v>
      </c>
      <c r="T49" s="15">
        <v>0</v>
      </c>
      <c r="U49" s="15">
        <v>1</v>
      </c>
      <c r="V49" s="15">
        <v>0</v>
      </c>
      <c r="W49" s="15">
        <v>1</v>
      </c>
      <c r="X49" s="15">
        <v>0</v>
      </c>
      <c r="Y49" s="15">
        <v>30</v>
      </c>
      <c r="Z49" s="15">
        <v>227</v>
      </c>
    </row>
    <row r="50" spans="2:26" x14ac:dyDescent="0.25">
      <c r="B50" s="18">
        <v>5000704</v>
      </c>
      <c r="C50" s="14" t="s">
        <v>102</v>
      </c>
      <c r="D50" s="11" t="s">
        <v>68</v>
      </c>
      <c r="E50" s="14" t="s">
        <v>130</v>
      </c>
      <c r="F50" s="14" t="s">
        <v>127</v>
      </c>
      <c r="G50" s="15">
        <v>15</v>
      </c>
      <c r="H50" s="15">
        <v>159</v>
      </c>
      <c r="I50" s="15">
        <v>2</v>
      </c>
      <c r="J50" s="15">
        <v>40</v>
      </c>
      <c r="K50" s="15">
        <v>4</v>
      </c>
      <c r="L50" s="15">
        <v>30</v>
      </c>
      <c r="M50" s="15">
        <v>2</v>
      </c>
      <c r="N50" s="15">
        <v>48</v>
      </c>
      <c r="O50" s="15">
        <v>3</v>
      </c>
      <c r="P50" s="15">
        <v>31</v>
      </c>
      <c r="Q50" s="15">
        <v>1</v>
      </c>
      <c r="R50" s="15">
        <v>0</v>
      </c>
      <c r="S50" s="15">
        <v>1</v>
      </c>
      <c r="T50" s="15">
        <v>0</v>
      </c>
      <c r="U50" s="15">
        <v>1</v>
      </c>
      <c r="V50" s="15">
        <v>0</v>
      </c>
      <c r="W50" s="15">
        <v>1</v>
      </c>
      <c r="X50" s="15">
        <v>0</v>
      </c>
      <c r="Y50" s="15">
        <v>30</v>
      </c>
      <c r="Z50" s="15">
        <v>308</v>
      </c>
    </row>
    <row r="51" spans="2:26" x14ac:dyDescent="0.25">
      <c r="B51" s="18">
        <f>B50</f>
        <v>5000704</v>
      </c>
      <c r="C51" s="14" t="str">
        <f>C50</f>
        <v>Santa Mônica</v>
      </c>
      <c r="D51" s="11" t="s">
        <v>68</v>
      </c>
      <c r="E51" s="14" t="str">
        <f>E50</f>
        <v>Bacharelado/Licenciatura</v>
      </c>
      <c r="F51" s="14" t="s">
        <v>129</v>
      </c>
      <c r="G51" s="15">
        <v>25</v>
      </c>
      <c r="H51" s="15">
        <v>171</v>
      </c>
      <c r="I51" s="15">
        <v>5</v>
      </c>
      <c r="J51" s="15">
        <v>24</v>
      </c>
      <c r="K51" s="15">
        <v>6</v>
      </c>
      <c r="L51" s="15">
        <v>30</v>
      </c>
      <c r="M51" s="15">
        <v>4</v>
      </c>
      <c r="N51" s="15">
        <v>19</v>
      </c>
      <c r="O51" s="15">
        <v>6</v>
      </c>
      <c r="P51" s="15">
        <v>42</v>
      </c>
      <c r="Q51" s="15">
        <v>1</v>
      </c>
      <c r="R51" s="15">
        <v>0</v>
      </c>
      <c r="S51" s="15">
        <v>1</v>
      </c>
      <c r="T51" s="15">
        <v>32</v>
      </c>
      <c r="U51" s="15">
        <v>1</v>
      </c>
      <c r="V51" s="15">
        <v>1</v>
      </c>
      <c r="W51" s="15">
        <v>1</v>
      </c>
      <c r="X51" s="15">
        <v>0</v>
      </c>
      <c r="Y51" s="15">
        <v>50</v>
      </c>
      <c r="Z51" s="15">
        <v>319</v>
      </c>
    </row>
    <row r="52" spans="2:26" x14ac:dyDescent="0.25">
      <c r="B52" s="18">
        <v>1454</v>
      </c>
      <c r="C52" s="14" t="s">
        <v>102</v>
      </c>
      <c r="D52" s="11" t="s">
        <v>69</v>
      </c>
      <c r="E52" s="14" t="s">
        <v>32</v>
      </c>
      <c r="F52" s="14" t="s">
        <v>129</v>
      </c>
      <c r="G52" s="15">
        <v>30</v>
      </c>
      <c r="H52" s="15">
        <v>41</v>
      </c>
      <c r="I52" s="15">
        <v>5</v>
      </c>
      <c r="J52" s="15">
        <v>115</v>
      </c>
      <c r="K52" s="15">
        <v>8</v>
      </c>
      <c r="L52" s="15">
        <v>41</v>
      </c>
      <c r="M52" s="15">
        <v>5</v>
      </c>
      <c r="N52" s="15">
        <v>27</v>
      </c>
      <c r="O52" s="15">
        <v>8</v>
      </c>
      <c r="P52" s="15">
        <v>58</v>
      </c>
      <c r="Q52" s="15">
        <v>1</v>
      </c>
      <c r="R52" s="15">
        <v>0</v>
      </c>
      <c r="S52" s="15">
        <v>1</v>
      </c>
      <c r="T52" s="15">
        <v>5</v>
      </c>
      <c r="U52" s="15">
        <v>1</v>
      </c>
      <c r="V52" s="15">
        <v>4</v>
      </c>
      <c r="W52" s="15">
        <v>1</v>
      </c>
      <c r="X52" s="15">
        <v>0</v>
      </c>
      <c r="Y52" s="15">
        <v>60</v>
      </c>
      <c r="Z52" s="15">
        <v>291</v>
      </c>
    </row>
    <row r="53" spans="2:26" x14ac:dyDescent="0.25">
      <c r="B53" s="18">
        <v>103020</v>
      </c>
      <c r="C53" s="14" t="s">
        <v>101</v>
      </c>
      <c r="D53" s="11" t="s">
        <v>69</v>
      </c>
      <c r="E53" s="14" t="s">
        <v>32</v>
      </c>
      <c r="F53" s="14" t="s">
        <v>129</v>
      </c>
      <c r="G53" s="15">
        <v>20</v>
      </c>
      <c r="H53" s="15">
        <v>22</v>
      </c>
      <c r="I53" s="15">
        <v>3</v>
      </c>
      <c r="J53" s="15">
        <v>63</v>
      </c>
      <c r="K53" s="15">
        <v>5</v>
      </c>
      <c r="L53" s="15">
        <v>17</v>
      </c>
      <c r="M53" s="15">
        <v>3</v>
      </c>
      <c r="N53" s="15">
        <v>15</v>
      </c>
      <c r="O53" s="15">
        <v>5</v>
      </c>
      <c r="P53" s="15">
        <v>19</v>
      </c>
      <c r="Q53" s="15">
        <v>1</v>
      </c>
      <c r="R53" s="15">
        <v>0</v>
      </c>
      <c r="S53" s="15">
        <v>1</v>
      </c>
      <c r="T53" s="15">
        <v>0</v>
      </c>
      <c r="U53" s="15">
        <v>1</v>
      </c>
      <c r="V53" s="15">
        <v>0</v>
      </c>
      <c r="W53" s="15">
        <v>1</v>
      </c>
      <c r="X53" s="15">
        <v>0</v>
      </c>
      <c r="Y53" s="15">
        <v>40</v>
      </c>
      <c r="Z53" s="15">
        <v>136</v>
      </c>
    </row>
    <row r="54" spans="2:26" x14ac:dyDescent="0.25">
      <c r="B54" s="18">
        <v>79997</v>
      </c>
      <c r="C54" s="14" t="s">
        <v>102</v>
      </c>
      <c r="D54" s="11" t="s">
        <v>70</v>
      </c>
      <c r="E54" s="14" t="s">
        <v>29</v>
      </c>
      <c r="F54" s="14" t="s">
        <v>128</v>
      </c>
      <c r="G54" s="15">
        <v>20</v>
      </c>
      <c r="H54" s="15">
        <v>49</v>
      </c>
      <c r="I54" s="15">
        <v>3</v>
      </c>
      <c r="J54" s="15">
        <v>23</v>
      </c>
      <c r="K54" s="15">
        <v>5</v>
      </c>
      <c r="L54" s="15">
        <v>9</v>
      </c>
      <c r="M54" s="15">
        <v>3</v>
      </c>
      <c r="N54" s="15">
        <v>5</v>
      </c>
      <c r="O54" s="15">
        <v>5</v>
      </c>
      <c r="P54" s="15">
        <v>8</v>
      </c>
      <c r="Q54" s="15">
        <v>1</v>
      </c>
      <c r="R54" s="15">
        <v>0</v>
      </c>
      <c r="S54" s="15">
        <v>1</v>
      </c>
      <c r="T54" s="15">
        <v>0</v>
      </c>
      <c r="U54" s="15">
        <v>1</v>
      </c>
      <c r="V54" s="15">
        <v>0</v>
      </c>
      <c r="W54" s="15">
        <v>1</v>
      </c>
      <c r="X54" s="15">
        <v>0</v>
      </c>
      <c r="Y54" s="15">
        <v>40</v>
      </c>
      <c r="Z54" s="15">
        <v>94</v>
      </c>
    </row>
    <row r="55" spans="2:26" x14ac:dyDescent="0.25">
      <c r="B55" s="18">
        <v>1114028</v>
      </c>
      <c r="C55" s="14" t="s">
        <v>102</v>
      </c>
      <c r="D55" s="11" t="s">
        <v>71</v>
      </c>
      <c r="E55" s="14" t="s">
        <v>29</v>
      </c>
      <c r="F55" s="14" t="s">
        <v>128</v>
      </c>
      <c r="G55" s="15">
        <v>20</v>
      </c>
      <c r="H55" s="15">
        <v>72</v>
      </c>
      <c r="I55" s="15">
        <v>3</v>
      </c>
      <c r="J55" s="15">
        <v>171</v>
      </c>
      <c r="K55" s="15">
        <v>5</v>
      </c>
      <c r="L55" s="15">
        <v>14</v>
      </c>
      <c r="M55" s="15">
        <v>3</v>
      </c>
      <c r="N55" s="15">
        <v>4</v>
      </c>
      <c r="O55" s="15">
        <v>5</v>
      </c>
      <c r="P55" s="15">
        <v>76</v>
      </c>
      <c r="Q55" s="15">
        <v>1</v>
      </c>
      <c r="R55" s="15">
        <v>0</v>
      </c>
      <c r="S55" s="15">
        <v>1</v>
      </c>
      <c r="T55" s="15">
        <v>1</v>
      </c>
      <c r="U55" s="15">
        <v>1</v>
      </c>
      <c r="V55" s="15">
        <v>0</v>
      </c>
      <c r="W55" s="15">
        <v>1</v>
      </c>
      <c r="X55" s="15">
        <v>0</v>
      </c>
      <c r="Y55" s="15">
        <v>40</v>
      </c>
      <c r="Z55" s="15">
        <v>338</v>
      </c>
    </row>
    <row r="56" spans="2:26" x14ac:dyDescent="0.25">
      <c r="B56" s="18">
        <v>115800</v>
      </c>
      <c r="C56" s="14" t="s">
        <v>106</v>
      </c>
      <c r="D56" s="11" t="s">
        <v>72</v>
      </c>
      <c r="E56" s="14" t="s">
        <v>29</v>
      </c>
      <c r="F56" s="14" t="s">
        <v>128</v>
      </c>
      <c r="G56" s="15">
        <v>15</v>
      </c>
      <c r="H56" s="15">
        <v>16</v>
      </c>
      <c r="I56" s="15">
        <v>2</v>
      </c>
      <c r="J56" s="15">
        <v>18</v>
      </c>
      <c r="K56" s="15">
        <v>4</v>
      </c>
      <c r="L56" s="15">
        <v>89</v>
      </c>
      <c r="M56" s="15">
        <v>2</v>
      </c>
      <c r="N56" s="15">
        <v>21</v>
      </c>
      <c r="O56" s="15">
        <v>3</v>
      </c>
      <c r="P56" s="15">
        <v>33</v>
      </c>
      <c r="Q56" s="15">
        <v>1</v>
      </c>
      <c r="R56" s="15">
        <v>28</v>
      </c>
      <c r="S56" s="15">
        <v>1</v>
      </c>
      <c r="T56" s="15">
        <v>34</v>
      </c>
      <c r="U56" s="15">
        <v>1</v>
      </c>
      <c r="V56" s="15">
        <v>53</v>
      </c>
      <c r="W56" s="15">
        <v>1</v>
      </c>
      <c r="X56" s="15">
        <v>38</v>
      </c>
      <c r="Y56" s="15">
        <v>30</v>
      </c>
      <c r="Z56" s="15">
        <v>330</v>
      </c>
    </row>
    <row r="57" spans="2:26" x14ac:dyDescent="0.25">
      <c r="B57" s="18">
        <v>5000705</v>
      </c>
      <c r="C57" s="14" t="s">
        <v>102</v>
      </c>
      <c r="D57" s="11" t="s">
        <v>73</v>
      </c>
      <c r="E57" s="14" t="s">
        <v>130</v>
      </c>
      <c r="F57" s="14" t="s">
        <v>127</v>
      </c>
      <c r="G57" s="15">
        <v>20</v>
      </c>
      <c r="H57" s="15">
        <v>28</v>
      </c>
      <c r="I57" s="15">
        <v>3</v>
      </c>
      <c r="J57" s="15">
        <v>15</v>
      </c>
      <c r="K57" s="15">
        <v>5</v>
      </c>
      <c r="L57" s="15">
        <v>13</v>
      </c>
      <c r="M57" s="15">
        <v>3</v>
      </c>
      <c r="N57" s="15">
        <v>84</v>
      </c>
      <c r="O57" s="15">
        <v>5</v>
      </c>
      <c r="P57" s="15">
        <v>6</v>
      </c>
      <c r="Q57" s="15">
        <v>1</v>
      </c>
      <c r="R57" s="15">
        <v>0</v>
      </c>
      <c r="S57" s="15">
        <v>1</v>
      </c>
      <c r="T57" s="15">
        <v>0</v>
      </c>
      <c r="U57" s="15">
        <v>1</v>
      </c>
      <c r="V57" s="15">
        <v>6</v>
      </c>
      <c r="W57" s="15">
        <v>1</v>
      </c>
      <c r="X57" s="15">
        <v>0</v>
      </c>
      <c r="Y57" s="15">
        <v>40</v>
      </c>
      <c r="Z57" s="15">
        <v>152</v>
      </c>
    </row>
    <row r="58" spans="2:26" x14ac:dyDescent="0.25">
      <c r="B58" s="18">
        <f>B57</f>
        <v>5000705</v>
      </c>
      <c r="C58" s="14" t="str">
        <f>C57</f>
        <v>Santa Mônica</v>
      </c>
      <c r="D58" s="11" t="s">
        <v>73</v>
      </c>
      <c r="E58" s="14" t="str">
        <f>E57</f>
        <v>Bacharelado/Licenciatura</v>
      </c>
      <c r="F58" s="14" t="s">
        <v>129</v>
      </c>
      <c r="G58" s="15">
        <v>20</v>
      </c>
      <c r="H58" s="15">
        <v>42</v>
      </c>
      <c r="I58" s="15">
        <v>3</v>
      </c>
      <c r="J58" s="15">
        <v>24</v>
      </c>
      <c r="K58" s="15">
        <v>5</v>
      </c>
      <c r="L58" s="15">
        <v>24</v>
      </c>
      <c r="M58" s="15">
        <v>3</v>
      </c>
      <c r="N58" s="15">
        <v>19</v>
      </c>
      <c r="O58" s="15">
        <v>5</v>
      </c>
      <c r="P58" s="15">
        <v>54</v>
      </c>
      <c r="Q58" s="15">
        <v>1</v>
      </c>
      <c r="R58" s="15">
        <v>0</v>
      </c>
      <c r="S58" s="15">
        <v>1</v>
      </c>
      <c r="T58" s="15">
        <v>0</v>
      </c>
      <c r="U58" s="15">
        <v>1</v>
      </c>
      <c r="V58" s="15">
        <v>0</v>
      </c>
      <c r="W58" s="15">
        <v>1</v>
      </c>
      <c r="X58" s="15">
        <v>0</v>
      </c>
      <c r="Y58" s="15">
        <v>40</v>
      </c>
      <c r="Z58" s="15">
        <v>163</v>
      </c>
    </row>
    <row r="59" spans="2:26" x14ac:dyDescent="0.25">
      <c r="B59" s="18">
        <v>5000707</v>
      </c>
      <c r="C59" s="14" t="s">
        <v>101</v>
      </c>
      <c r="D59" s="11" t="s">
        <v>73</v>
      </c>
      <c r="E59" s="14" t="s">
        <v>130</v>
      </c>
      <c r="F59" s="14" t="s">
        <v>127</v>
      </c>
      <c r="G59" s="15">
        <v>17</v>
      </c>
      <c r="H59" s="15">
        <v>17</v>
      </c>
      <c r="I59" s="15">
        <v>3</v>
      </c>
      <c r="J59" s="15">
        <v>49</v>
      </c>
      <c r="K59" s="15">
        <v>4</v>
      </c>
      <c r="L59" s="15">
        <v>10</v>
      </c>
      <c r="M59" s="15">
        <v>3</v>
      </c>
      <c r="N59" s="15">
        <v>13</v>
      </c>
      <c r="O59" s="15">
        <v>4</v>
      </c>
      <c r="P59" s="15">
        <v>16</v>
      </c>
      <c r="Q59" s="15">
        <v>1</v>
      </c>
      <c r="R59" s="15">
        <v>0</v>
      </c>
      <c r="S59" s="15">
        <v>1</v>
      </c>
      <c r="T59" s="15">
        <v>0</v>
      </c>
      <c r="U59" s="15">
        <v>1</v>
      </c>
      <c r="V59" s="15">
        <v>0</v>
      </c>
      <c r="W59" s="15">
        <v>1</v>
      </c>
      <c r="X59" s="15">
        <v>0</v>
      </c>
      <c r="Y59" s="15">
        <v>35</v>
      </c>
      <c r="Z59" s="15">
        <v>105</v>
      </c>
    </row>
    <row r="60" spans="2:26" x14ac:dyDescent="0.25">
      <c r="B60" s="18">
        <f>B59</f>
        <v>5000707</v>
      </c>
      <c r="C60" s="14" t="str">
        <f>C59</f>
        <v>Pontal</v>
      </c>
      <c r="D60" s="11" t="s">
        <v>73</v>
      </c>
      <c r="E60" s="14" t="str">
        <f>E59</f>
        <v>Bacharelado/Licenciatura</v>
      </c>
      <c r="F60" s="14" t="s">
        <v>129</v>
      </c>
      <c r="G60" s="15">
        <v>20</v>
      </c>
      <c r="H60" s="15">
        <v>31</v>
      </c>
      <c r="I60" s="15">
        <v>3</v>
      </c>
      <c r="J60" s="15">
        <v>24</v>
      </c>
      <c r="K60" s="15">
        <v>5</v>
      </c>
      <c r="L60" s="15">
        <v>9</v>
      </c>
      <c r="M60" s="15">
        <v>3</v>
      </c>
      <c r="N60" s="15">
        <v>9</v>
      </c>
      <c r="O60" s="15">
        <v>5</v>
      </c>
      <c r="P60" s="15">
        <v>7</v>
      </c>
      <c r="Q60" s="15">
        <v>1</v>
      </c>
      <c r="R60" s="15">
        <v>0</v>
      </c>
      <c r="S60" s="15">
        <v>1</v>
      </c>
      <c r="T60" s="15">
        <v>0</v>
      </c>
      <c r="U60" s="15">
        <v>1</v>
      </c>
      <c r="V60" s="15">
        <v>0</v>
      </c>
      <c r="W60" s="15">
        <v>1</v>
      </c>
      <c r="X60" s="15">
        <v>0</v>
      </c>
      <c r="Y60" s="15">
        <v>40</v>
      </c>
      <c r="Z60" s="15">
        <v>81</v>
      </c>
    </row>
    <row r="61" spans="2:26" x14ac:dyDescent="0.25">
      <c r="B61" s="18">
        <v>1276594</v>
      </c>
      <c r="C61" s="14" t="s">
        <v>103</v>
      </c>
      <c r="D61" s="11" t="s">
        <v>74</v>
      </c>
      <c r="E61" s="14" t="s">
        <v>29</v>
      </c>
      <c r="F61" s="14" t="s">
        <v>128</v>
      </c>
      <c r="G61" s="15">
        <v>20</v>
      </c>
      <c r="H61" s="15">
        <v>32</v>
      </c>
      <c r="I61" s="15">
        <v>3</v>
      </c>
      <c r="J61" s="15">
        <v>11</v>
      </c>
      <c r="K61" s="15">
        <v>5</v>
      </c>
      <c r="L61" s="15">
        <v>24</v>
      </c>
      <c r="M61" s="15">
        <v>3</v>
      </c>
      <c r="N61" s="15">
        <v>9</v>
      </c>
      <c r="O61" s="15">
        <v>5</v>
      </c>
      <c r="P61" s="15">
        <v>11</v>
      </c>
      <c r="Q61" s="15">
        <v>1</v>
      </c>
      <c r="R61" s="15">
        <v>0</v>
      </c>
      <c r="S61" s="15">
        <v>1</v>
      </c>
      <c r="T61" s="15">
        <v>0</v>
      </c>
      <c r="U61" s="15">
        <v>1</v>
      </c>
      <c r="V61" s="15">
        <v>0</v>
      </c>
      <c r="W61" s="15">
        <v>1</v>
      </c>
      <c r="X61" s="15">
        <v>0</v>
      </c>
      <c r="Y61" s="15">
        <v>40</v>
      </c>
      <c r="Z61" s="15">
        <v>87</v>
      </c>
    </row>
    <row r="62" spans="2:26" x14ac:dyDescent="0.25">
      <c r="B62" s="18">
        <v>1109057</v>
      </c>
      <c r="C62" s="14" t="s">
        <v>102</v>
      </c>
      <c r="D62" s="11" t="s">
        <v>75</v>
      </c>
      <c r="E62" s="14" t="s">
        <v>29</v>
      </c>
      <c r="F62" s="14" t="s">
        <v>128</v>
      </c>
      <c r="G62" s="15">
        <v>20</v>
      </c>
      <c r="H62" s="15">
        <v>120</v>
      </c>
      <c r="I62" s="15">
        <v>3</v>
      </c>
      <c r="J62" s="15">
        <v>52</v>
      </c>
      <c r="K62" s="15">
        <v>5</v>
      </c>
      <c r="L62" s="15">
        <v>45</v>
      </c>
      <c r="M62" s="15">
        <v>3</v>
      </c>
      <c r="N62" s="15">
        <v>124</v>
      </c>
      <c r="O62" s="15">
        <v>5</v>
      </c>
      <c r="P62" s="15">
        <v>6</v>
      </c>
      <c r="Q62" s="15">
        <v>1</v>
      </c>
      <c r="R62" s="15">
        <v>33</v>
      </c>
      <c r="S62" s="15">
        <v>1</v>
      </c>
      <c r="T62" s="15">
        <v>0</v>
      </c>
      <c r="U62" s="15">
        <v>1</v>
      </c>
      <c r="V62" s="15">
        <v>0</v>
      </c>
      <c r="W62" s="15">
        <v>1</v>
      </c>
      <c r="X62" s="15">
        <v>0</v>
      </c>
      <c r="Y62" s="15">
        <v>40</v>
      </c>
      <c r="Z62" s="15">
        <v>380</v>
      </c>
    </row>
    <row r="63" spans="2:26" x14ac:dyDescent="0.25">
      <c r="B63" s="18">
        <v>5000708</v>
      </c>
      <c r="C63" s="14" t="s">
        <v>102</v>
      </c>
      <c r="D63" s="11" t="s">
        <v>76</v>
      </c>
      <c r="E63" s="14" t="s">
        <v>130</v>
      </c>
      <c r="F63" s="14" t="s">
        <v>127</v>
      </c>
      <c r="G63" s="15">
        <v>20</v>
      </c>
      <c r="H63" s="15">
        <v>29</v>
      </c>
      <c r="I63" s="15">
        <v>3</v>
      </c>
      <c r="J63" s="15">
        <v>12</v>
      </c>
      <c r="K63" s="15">
        <v>5</v>
      </c>
      <c r="L63" s="15">
        <v>11</v>
      </c>
      <c r="M63" s="15">
        <v>3</v>
      </c>
      <c r="N63" s="15">
        <v>30</v>
      </c>
      <c r="O63" s="15">
        <v>5</v>
      </c>
      <c r="P63" s="15">
        <v>7</v>
      </c>
      <c r="Q63" s="15">
        <v>1</v>
      </c>
      <c r="R63" s="15">
        <v>0</v>
      </c>
      <c r="S63" s="15">
        <v>1</v>
      </c>
      <c r="T63" s="15">
        <v>0</v>
      </c>
      <c r="U63" s="15">
        <v>1</v>
      </c>
      <c r="V63" s="15">
        <v>6</v>
      </c>
      <c r="W63" s="15">
        <v>1</v>
      </c>
      <c r="X63" s="15">
        <v>0</v>
      </c>
      <c r="Y63" s="15">
        <v>40</v>
      </c>
      <c r="Z63" s="15">
        <v>95</v>
      </c>
    </row>
    <row r="64" spans="2:26" x14ac:dyDescent="0.25">
      <c r="B64" s="18">
        <f>B63</f>
        <v>5000708</v>
      </c>
      <c r="C64" s="14" t="str">
        <f>C63</f>
        <v>Santa Mônica</v>
      </c>
      <c r="D64" s="11" t="s">
        <v>76</v>
      </c>
      <c r="E64" s="14" t="str">
        <f>E63</f>
        <v>Bacharelado/Licenciatura</v>
      </c>
      <c r="F64" s="14" t="s">
        <v>129</v>
      </c>
      <c r="G64" s="15">
        <v>20</v>
      </c>
      <c r="H64" s="15">
        <v>25</v>
      </c>
      <c r="I64" s="15">
        <v>3</v>
      </c>
      <c r="J64" s="15">
        <v>10</v>
      </c>
      <c r="K64" s="15">
        <v>5</v>
      </c>
      <c r="L64" s="15">
        <v>102</v>
      </c>
      <c r="M64" s="15">
        <v>3</v>
      </c>
      <c r="N64" s="15">
        <v>31</v>
      </c>
      <c r="O64" s="15">
        <v>5</v>
      </c>
      <c r="P64" s="15">
        <v>20</v>
      </c>
      <c r="Q64" s="15">
        <v>1</v>
      </c>
      <c r="R64" s="15">
        <v>0</v>
      </c>
      <c r="S64" s="15">
        <v>1</v>
      </c>
      <c r="T64" s="15">
        <v>4</v>
      </c>
      <c r="U64" s="15">
        <v>1</v>
      </c>
      <c r="V64" s="15">
        <v>0</v>
      </c>
      <c r="W64" s="15">
        <v>1</v>
      </c>
      <c r="X64" s="15">
        <v>0</v>
      </c>
      <c r="Y64" s="15">
        <v>40</v>
      </c>
      <c r="Z64" s="15">
        <v>192</v>
      </c>
    </row>
    <row r="65" spans="2:26" x14ac:dyDescent="0.25">
      <c r="B65" s="18">
        <v>5000709</v>
      </c>
      <c r="C65" s="14" t="s">
        <v>101</v>
      </c>
      <c r="D65" s="11" t="s">
        <v>76</v>
      </c>
      <c r="E65" s="14" t="s">
        <v>130</v>
      </c>
      <c r="F65" s="14" t="s">
        <v>129</v>
      </c>
      <c r="G65" s="15">
        <v>20</v>
      </c>
      <c r="H65" s="15">
        <v>55</v>
      </c>
      <c r="I65" s="15">
        <v>3</v>
      </c>
      <c r="J65" s="15">
        <v>10</v>
      </c>
      <c r="K65" s="15">
        <v>5</v>
      </c>
      <c r="L65" s="15">
        <v>6</v>
      </c>
      <c r="M65" s="15">
        <v>3</v>
      </c>
      <c r="N65" s="15">
        <v>4</v>
      </c>
      <c r="O65" s="15">
        <v>5</v>
      </c>
      <c r="P65" s="15">
        <v>16</v>
      </c>
      <c r="Q65" s="15">
        <v>1</v>
      </c>
      <c r="R65" s="15">
        <v>0</v>
      </c>
      <c r="S65" s="15">
        <v>1</v>
      </c>
      <c r="T65" s="15">
        <v>0</v>
      </c>
      <c r="U65" s="15">
        <v>1</v>
      </c>
      <c r="V65" s="15">
        <v>0</v>
      </c>
      <c r="W65" s="15">
        <v>1</v>
      </c>
      <c r="X65" s="15">
        <v>0</v>
      </c>
      <c r="Y65" s="15">
        <v>40</v>
      </c>
      <c r="Z65" s="15">
        <v>91</v>
      </c>
    </row>
    <row r="66" spans="2:26" x14ac:dyDescent="0.25">
      <c r="B66" s="18">
        <v>115802</v>
      </c>
      <c r="C66" s="14" t="s">
        <v>102</v>
      </c>
      <c r="D66" s="11" t="s">
        <v>77</v>
      </c>
      <c r="E66" s="14" t="s">
        <v>29</v>
      </c>
      <c r="F66" s="14" t="s">
        <v>128</v>
      </c>
      <c r="G66" s="15">
        <v>20</v>
      </c>
      <c r="H66" s="15">
        <v>55</v>
      </c>
      <c r="I66" s="15">
        <v>3</v>
      </c>
      <c r="J66" s="15">
        <v>28</v>
      </c>
      <c r="K66" s="15">
        <v>5</v>
      </c>
      <c r="L66" s="15">
        <v>16</v>
      </c>
      <c r="M66" s="15">
        <v>3</v>
      </c>
      <c r="N66" s="15">
        <v>30</v>
      </c>
      <c r="O66" s="15">
        <v>5</v>
      </c>
      <c r="P66" s="15">
        <v>7</v>
      </c>
      <c r="Q66" s="15">
        <v>1</v>
      </c>
      <c r="R66" s="15">
        <v>3</v>
      </c>
      <c r="S66" s="15">
        <v>1</v>
      </c>
      <c r="T66" s="15">
        <v>0</v>
      </c>
      <c r="U66" s="15">
        <v>1</v>
      </c>
      <c r="V66" s="15">
        <v>0</v>
      </c>
      <c r="W66" s="15">
        <v>1</v>
      </c>
      <c r="X66" s="15">
        <v>0</v>
      </c>
      <c r="Y66" s="15">
        <v>40</v>
      </c>
      <c r="Z66" s="15">
        <v>139</v>
      </c>
    </row>
    <row r="67" spans="2:26" x14ac:dyDescent="0.25">
      <c r="B67" s="18">
        <v>22947</v>
      </c>
      <c r="C67" s="14" t="s">
        <v>102</v>
      </c>
      <c r="D67" s="11" t="s">
        <v>131</v>
      </c>
      <c r="E67" s="14" t="s">
        <v>32</v>
      </c>
      <c r="F67" s="14" t="s">
        <v>127</v>
      </c>
      <c r="G67" s="15">
        <v>22</v>
      </c>
      <c r="H67" s="15">
        <v>13</v>
      </c>
      <c r="I67" s="15">
        <v>2</v>
      </c>
      <c r="J67" s="15">
        <v>37</v>
      </c>
      <c r="K67" s="15">
        <v>3</v>
      </c>
      <c r="L67" s="15">
        <v>11</v>
      </c>
      <c r="M67" s="15">
        <v>1</v>
      </c>
      <c r="N67" s="15">
        <v>7</v>
      </c>
      <c r="O67" s="15">
        <v>3</v>
      </c>
      <c r="P67" s="15">
        <v>7</v>
      </c>
      <c r="Q67" s="15">
        <v>1</v>
      </c>
      <c r="R67" s="15">
        <v>0</v>
      </c>
      <c r="S67" s="15">
        <v>1</v>
      </c>
      <c r="T67" s="15">
        <v>0</v>
      </c>
      <c r="U67" s="15">
        <v>1</v>
      </c>
      <c r="V67" s="15">
        <v>0</v>
      </c>
      <c r="W67" s="15">
        <v>1</v>
      </c>
      <c r="X67" s="15">
        <v>0</v>
      </c>
      <c r="Y67" s="15">
        <v>25</v>
      </c>
      <c r="Z67" s="15">
        <v>75</v>
      </c>
    </row>
    <row r="68" spans="2:26" x14ac:dyDescent="0.25">
      <c r="B68" s="18">
        <f>B67</f>
        <v>22947</v>
      </c>
      <c r="C68" s="14" t="str">
        <f>C67</f>
        <v>Santa Mônica</v>
      </c>
      <c r="D68" s="11" t="s">
        <v>131</v>
      </c>
      <c r="E68" s="14" t="str">
        <f>E67</f>
        <v>Licenciatura</v>
      </c>
      <c r="F68" s="14" t="s">
        <v>129</v>
      </c>
      <c r="G68" s="15">
        <v>10</v>
      </c>
      <c r="H68" s="15">
        <v>52</v>
      </c>
      <c r="I68" s="15">
        <v>1</v>
      </c>
      <c r="J68" s="15">
        <v>2</v>
      </c>
      <c r="K68" s="15">
        <v>2</v>
      </c>
      <c r="L68" s="15">
        <v>82</v>
      </c>
      <c r="M68" s="15">
        <v>1</v>
      </c>
      <c r="N68" s="15">
        <v>68</v>
      </c>
      <c r="O68" s="15">
        <v>2</v>
      </c>
      <c r="P68" s="15">
        <v>71</v>
      </c>
      <c r="Q68" s="15">
        <v>1</v>
      </c>
      <c r="R68" s="15">
        <v>0</v>
      </c>
      <c r="S68" s="15">
        <v>1</v>
      </c>
      <c r="T68" s="15">
        <v>0</v>
      </c>
      <c r="U68" s="15">
        <v>1</v>
      </c>
      <c r="V68" s="15">
        <v>220</v>
      </c>
      <c r="W68" s="15">
        <v>1</v>
      </c>
      <c r="X68" s="15">
        <v>0</v>
      </c>
      <c r="Y68" s="15">
        <v>20</v>
      </c>
      <c r="Z68" s="15">
        <v>495</v>
      </c>
    </row>
    <row r="69" spans="2:26" x14ac:dyDescent="0.25">
      <c r="B69" s="18">
        <v>115804</v>
      </c>
      <c r="C69" s="14" t="s">
        <v>102</v>
      </c>
      <c r="D69" s="11" t="s">
        <v>78</v>
      </c>
      <c r="E69" s="14" t="s">
        <v>32</v>
      </c>
      <c r="F69" s="14" t="s">
        <v>127</v>
      </c>
      <c r="G69" s="15">
        <v>10</v>
      </c>
      <c r="H69" s="15">
        <v>31</v>
      </c>
      <c r="I69" s="15">
        <v>1</v>
      </c>
      <c r="J69" s="15">
        <v>35</v>
      </c>
      <c r="K69" s="15">
        <v>2</v>
      </c>
      <c r="L69" s="15">
        <v>9</v>
      </c>
      <c r="M69" s="15">
        <v>1</v>
      </c>
      <c r="N69" s="15">
        <v>2</v>
      </c>
      <c r="O69" s="15">
        <v>2</v>
      </c>
      <c r="P69" s="15">
        <v>13</v>
      </c>
      <c r="Q69" s="15">
        <v>1</v>
      </c>
      <c r="R69" s="15">
        <v>0</v>
      </c>
      <c r="S69" s="15">
        <v>1</v>
      </c>
      <c r="T69" s="15">
        <v>0</v>
      </c>
      <c r="U69" s="15">
        <v>1</v>
      </c>
      <c r="V69" s="15">
        <v>0</v>
      </c>
      <c r="W69" s="15">
        <v>1</v>
      </c>
      <c r="X69" s="15">
        <v>0</v>
      </c>
      <c r="Y69" s="15">
        <v>20</v>
      </c>
      <c r="Z69" s="15">
        <v>90</v>
      </c>
    </row>
    <row r="70" spans="2:26" x14ac:dyDescent="0.25">
      <c r="B70" s="18">
        <v>22948</v>
      </c>
      <c r="C70" s="14" t="s">
        <v>102</v>
      </c>
      <c r="D70" s="11" t="s">
        <v>79</v>
      </c>
      <c r="E70" s="14" t="s">
        <v>32</v>
      </c>
      <c r="F70" s="14" t="s">
        <v>129</v>
      </c>
      <c r="G70" s="15">
        <v>7</v>
      </c>
      <c r="H70" s="15">
        <v>25</v>
      </c>
      <c r="I70" s="15">
        <v>1</v>
      </c>
      <c r="J70" s="15">
        <v>19</v>
      </c>
      <c r="K70" s="15">
        <v>2</v>
      </c>
      <c r="L70" s="15">
        <v>5</v>
      </c>
      <c r="M70" s="15">
        <v>1</v>
      </c>
      <c r="N70" s="15">
        <v>4</v>
      </c>
      <c r="O70" s="15">
        <v>2</v>
      </c>
      <c r="P70" s="15">
        <v>6</v>
      </c>
      <c r="Q70" s="15"/>
      <c r="R70" s="15"/>
      <c r="S70" s="15">
        <v>1</v>
      </c>
      <c r="T70" s="15">
        <v>0</v>
      </c>
      <c r="U70" s="15"/>
      <c r="V70" s="15"/>
      <c r="W70" s="15">
        <v>1</v>
      </c>
      <c r="X70" s="15">
        <v>0</v>
      </c>
      <c r="Y70" s="15">
        <v>15</v>
      </c>
      <c r="Z70" s="15">
        <v>59</v>
      </c>
    </row>
    <row r="71" spans="2:26" x14ac:dyDescent="0.25">
      <c r="B71" s="18">
        <v>1264973</v>
      </c>
      <c r="C71" s="14" t="s">
        <v>102</v>
      </c>
      <c r="D71" s="11" t="s">
        <v>81</v>
      </c>
      <c r="E71" s="14" t="s">
        <v>32</v>
      </c>
      <c r="F71" s="14" t="s">
        <v>127</v>
      </c>
      <c r="G71" s="15">
        <v>15</v>
      </c>
      <c r="H71" s="15">
        <v>78</v>
      </c>
      <c r="I71" s="15">
        <v>2</v>
      </c>
      <c r="J71" s="15">
        <v>25</v>
      </c>
      <c r="K71" s="15">
        <v>4</v>
      </c>
      <c r="L71" s="15">
        <v>32</v>
      </c>
      <c r="M71" s="15">
        <v>2</v>
      </c>
      <c r="N71" s="15">
        <v>31</v>
      </c>
      <c r="O71" s="15">
        <v>3</v>
      </c>
      <c r="P71" s="15">
        <v>22</v>
      </c>
      <c r="Q71" s="15">
        <v>1</v>
      </c>
      <c r="R71" s="15">
        <v>236</v>
      </c>
      <c r="S71" s="15">
        <v>1</v>
      </c>
      <c r="T71" s="15">
        <v>0</v>
      </c>
      <c r="U71" s="15">
        <v>1</v>
      </c>
      <c r="V71" s="15">
        <v>94</v>
      </c>
      <c r="W71" s="15">
        <v>1</v>
      </c>
      <c r="X71" s="15">
        <v>0</v>
      </c>
      <c r="Y71" s="15">
        <v>30</v>
      </c>
      <c r="Z71" s="15">
        <v>518</v>
      </c>
    </row>
    <row r="72" spans="2:26" x14ac:dyDescent="0.25">
      <c r="B72" s="18">
        <v>32844</v>
      </c>
      <c r="C72" s="14" t="s">
        <v>102</v>
      </c>
      <c r="D72" s="11" t="s">
        <v>82</v>
      </c>
      <c r="E72" s="14" t="s">
        <v>32</v>
      </c>
      <c r="F72" s="14" t="s">
        <v>127</v>
      </c>
      <c r="G72" s="15">
        <v>10</v>
      </c>
      <c r="H72" s="15">
        <v>39</v>
      </c>
      <c r="I72" s="15">
        <v>1</v>
      </c>
      <c r="J72" s="15">
        <v>2</v>
      </c>
      <c r="K72" s="15">
        <v>2</v>
      </c>
      <c r="L72" s="15">
        <v>57</v>
      </c>
      <c r="M72" s="15">
        <v>1</v>
      </c>
      <c r="N72" s="15">
        <v>70</v>
      </c>
      <c r="O72" s="15">
        <v>2</v>
      </c>
      <c r="P72" s="15">
        <v>77</v>
      </c>
      <c r="Q72" s="15">
        <v>1</v>
      </c>
      <c r="R72" s="15">
        <v>0</v>
      </c>
      <c r="S72" s="15">
        <v>1</v>
      </c>
      <c r="T72" s="15">
        <v>0</v>
      </c>
      <c r="U72" s="15">
        <v>1</v>
      </c>
      <c r="V72" s="15">
        <v>0</v>
      </c>
      <c r="W72" s="15">
        <v>1</v>
      </c>
      <c r="X72" s="15">
        <v>0</v>
      </c>
      <c r="Y72" s="15">
        <v>20</v>
      </c>
      <c r="Z72" s="15">
        <v>245</v>
      </c>
    </row>
    <row r="73" spans="2:26" x14ac:dyDescent="0.25">
      <c r="B73" s="18">
        <f>B72</f>
        <v>32844</v>
      </c>
      <c r="C73" s="14" t="str">
        <f>C72</f>
        <v>Santa Mônica</v>
      </c>
      <c r="D73" s="11" t="s">
        <v>82</v>
      </c>
      <c r="E73" s="14" t="str">
        <f>E72</f>
        <v>Licenciatura</v>
      </c>
      <c r="F73" s="14" t="s">
        <v>129</v>
      </c>
      <c r="G73" s="15">
        <v>10</v>
      </c>
      <c r="H73" s="15">
        <v>43</v>
      </c>
      <c r="I73" s="15">
        <v>1</v>
      </c>
      <c r="J73" s="15">
        <v>204</v>
      </c>
      <c r="K73" s="15">
        <v>2</v>
      </c>
      <c r="L73" s="15">
        <v>14</v>
      </c>
      <c r="M73" s="15">
        <v>1</v>
      </c>
      <c r="N73" s="15">
        <v>48</v>
      </c>
      <c r="O73" s="15">
        <v>2</v>
      </c>
      <c r="P73" s="15">
        <v>58</v>
      </c>
      <c r="Q73" s="15">
        <v>1</v>
      </c>
      <c r="R73" s="15">
        <v>0</v>
      </c>
      <c r="S73" s="15">
        <v>1</v>
      </c>
      <c r="T73" s="15">
        <v>0</v>
      </c>
      <c r="U73" s="15">
        <v>1</v>
      </c>
      <c r="V73" s="15">
        <v>0</v>
      </c>
      <c r="W73" s="15">
        <v>1</v>
      </c>
      <c r="X73" s="15">
        <v>0</v>
      </c>
      <c r="Y73" s="15">
        <v>20</v>
      </c>
      <c r="Z73" s="15">
        <v>367</v>
      </c>
    </row>
    <row r="74" spans="2:26" x14ac:dyDescent="0.25">
      <c r="B74" s="18">
        <v>5000710</v>
      </c>
      <c r="C74" s="14" t="s">
        <v>102</v>
      </c>
      <c r="D74" s="11" t="s">
        <v>83</v>
      </c>
      <c r="E74" s="14" t="s">
        <v>130</v>
      </c>
      <c r="F74" s="14" t="s">
        <v>128</v>
      </c>
      <c r="G74" s="15">
        <v>17</v>
      </c>
      <c r="H74" s="15">
        <v>74</v>
      </c>
      <c r="I74" s="15">
        <v>3</v>
      </c>
      <c r="J74" s="15">
        <v>13</v>
      </c>
      <c r="K74" s="15">
        <v>4</v>
      </c>
      <c r="L74" s="15">
        <v>145</v>
      </c>
      <c r="M74" s="15">
        <v>3</v>
      </c>
      <c r="N74" s="15">
        <v>8</v>
      </c>
      <c r="O74" s="15">
        <v>4</v>
      </c>
      <c r="P74" s="15">
        <v>6</v>
      </c>
      <c r="Q74" s="15">
        <v>1</v>
      </c>
      <c r="R74" s="15">
        <v>0</v>
      </c>
      <c r="S74" s="15">
        <v>1</v>
      </c>
      <c r="T74" s="15">
        <v>0</v>
      </c>
      <c r="U74" s="15">
        <v>1</v>
      </c>
      <c r="V74" s="15">
        <v>0</v>
      </c>
      <c r="W74" s="15">
        <v>1</v>
      </c>
      <c r="X74" s="15">
        <v>0</v>
      </c>
      <c r="Y74" s="15">
        <v>35</v>
      </c>
      <c r="Z74" s="15">
        <v>246</v>
      </c>
    </row>
    <row r="75" spans="2:26" x14ac:dyDescent="0.25">
      <c r="B75" s="18">
        <v>102944</v>
      </c>
      <c r="C75" s="14" t="s">
        <v>101</v>
      </c>
      <c r="D75" s="11" t="s">
        <v>83</v>
      </c>
      <c r="E75" s="14" t="s">
        <v>32</v>
      </c>
      <c r="F75" s="14" t="s">
        <v>129</v>
      </c>
      <c r="G75" s="15">
        <v>20</v>
      </c>
      <c r="H75" s="15">
        <v>50</v>
      </c>
      <c r="I75" s="15">
        <v>3</v>
      </c>
      <c r="J75" s="15">
        <v>11</v>
      </c>
      <c r="K75" s="15">
        <v>5</v>
      </c>
      <c r="L75" s="15">
        <v>8</v>
      </c>
      <c r="M75" s="15">
        <v>3</v>
      </c>
      <c r="N75" s="15">
        <v>13</v>
      </c>
      <c r="O75" s="15">
        <v>5</v>
      </c>
      <c r="P75" s="15">
        <v>0</v>
      </c>
      <c r="Q75" s="15">
        <v>1</v>
      </c>
      <c r="R75" s="15">
        <v>0</v>
      </c>
      <c r="S75" s="15">
        <v>1</v>
      </c>
      <c r="T75" s="15">
        <v>0</v>
      </c>
      <c r="U75" s="15">
        <v>1</v>
      </c>
      <c r="V75" s="15">
        <v>0</v>
      </c>
      <c r="W75" s="15">
        <v>1</v>
      </c>
      <c r="X75" s="15">
        <v>0</v>
      </c>
      <c r="Y75" s="15">
        <v>40</v>
      </c>
      <c r="Z75" s="15">
        <v>82</v>
      </c>
    </row>
    <row r="76" spans="2:26" x14ac:dyDescent="0.25">
      <c r="B76" s="18">
        <v>111382</v>
      </c>
      <c r="C76" s="14" t="s">
        <v>101</v>
      </c>
      <c r="D76" s="11" t="s">
        <v>83</v>
      </c>
      <c r="E76" s="14" t="s">
        <v>29</v>
      </c>
      <c r="F76" s="14" t="s">
        <v>128</v>
      </c>
      <c r="G76" s="15">
        <v>10</v>
      </c>
      <c r="H76" s="15">
        <v>26</v>
      </c>
      <c r="I76" s="15">
        <v>1</v>
      </c>
      <c r="J76" s="15">
        <v>0</v>
      </c>
      <c r="K76" s="15">
        <v>2</v>
      </c>
      <c r="L76" s="15">
        <v>0</v>
      </c>
      <c r="M76" s="15">
        <v>1</v>
      </c>
      <c r="N76" s="15">
        <v>0</v>
      </c>
      <c r="O76" s="15">
        <v>2</v>
      </c>
      <c r="P76" s="15">
        <v>0</v>
      </c>
      <c r="Q76" s="15">
        <v>1</v>
      </c>
      <c r="R76" s="15">
        <v>0</v>
      </c>
      <c r="S76" s="15">
        <v>1</v>
      </c>
      <c r="T76" s="15">
        <v>0</v>
      </c>
      <c r="U76" s="15">
        <v>1</v>
      </c>
      <c r="V76" s="15">
        <v>0</v>
      </c>
      <c r="W76" s="15">
        <v>1</v>
      </c>
      <c r="X76" s="15">
        <v>0</v>
      </c>
      <c r="Y76" s="15">
        <v>20</v>
      </c>
      <c r="Z76" s="15">
        <v>26</v>
      </c>
    </row>
    <row r="77" spans="2:26" x14ac:dyDescent="0.25">
      <c r="B77" s="18">
        <v>1439</v>
      </c>
      <c r="C77" s="14" t="s">
        <v>104</v>
      </c>
      <c r="D77" s="11" t="s">
        <v>84</v>
      </c>
      <c r="E77" s="14" t="s">
        <v>29</v>
      </c>
      <c r="F77" s="14" t="s">
        <v>128</v>
      </c>
      <c r="G77" s="15">
        <v>30</v>
      </c>
      <c r="H77" s="15">
        <v>37</v>
      </c>
      <c r="I77" s="15">
        <v>5</v>
      </c>
      <c r="J77" s="15">
        <v>6</v>
      </c>
      <c r="K77" s="15">
        <v>8</v>
      </c>
      <c r="L77" s="15">
        <v>10</v>
      </c>
      <c r="M77" s="15">
        <v>5</v>
      </c>
      <c r="N77" s="15">
        <v>6</v>
      </c>
      <c r="O77" s="15">
        <v>8</v>
      </c>
      <c r="P77" s="15">
        <v>9</v>
      </c>
      <c r="Q77" s="15">
        <v>1</v>
      </c>
      <c r="R77" s="15">
        <v>20</v>
      </c>
      <c r="S77" s="15">
        <v>1</v>
      </c>
      <c r="T77" s="15">
        <v>9</v>
      </c>
      <c r="U77" s="15">
        <v>1</v>
      </c>
      <c r="V77" s="15">
        <v>5</v>
      </c>
      <c r="W77" s="15">
        <v>1</v>
      </c>
      <c r="X77" s="15">
        <v>14</v>
      </c>
      <c r="Y77" s="15">
        <v>60</v>
      </c>
      <c r="Z77" s="15">
        <v>116</v>
      </c>
    </row>
    <row r="78" spans="2:26" x14ac:dyDescent="0.25">
      <c r="B78" s="18">
        <v>1440</v>
      </c>
      <c r="C78" s="14" t="s">
        <v>104</v>
      </c>
      <c r="D78" s="11" t="s">
        <v>85</v>
      </c>
      <c r="E78" s="14" t="s">
        <v>29</v>
      </c>
      <c r="F78" s="14" t="s">
        <v>128</v>
      </c>
      <c r="G78" s="15">
        <v>20</v>
      </c>
      <c r="H78" s="15">
        <v>20</v>
      </c>
      <c r="I78" s="15">
        <v>3</v>
      </c>
      <c r="J78" s="15">
        <v>3</v>
      </c>
      <c r="K78" s="15">
        <v>5</v>
      </c>
      <c r="L78" s="15">
        <v>5</v>
      </c>
      <c r="M78" s="15">
        <v>3</v>
      </c>
      <c r="N78" s="15">
        <v>3</v>
      </c>
      <c r="O78" s="15">
        <v>5</v>
      </c>
      <c r="P78" s="15">
        <v>5</v>
      </c>
      <c r="Q78" s="15">
        <v>1</v>
      </c>
      <c r="R78" s="15">
        <v>1</v>
      </c>
      <c r="S78" s="15">
        <v>1</v>
      </c>
      <c r="T78" s="15">
        <v>1</v>
      </c>
      <c r="U78" s="15">
        <v>1</v>
      </c>
      <c r="V78" s="15">
        <v>1</v>
      </c>
      <c r="W78" s="15">
        <v>1</v>
      </c>
      <c r="X78" s="15">
        <v>1</v>
      </c>
      <c r="Y78" s="15">
        <v>40</v>
      </c>
      <c r="Z78" s="15">
        <v>40</v>
      </c>
    </row>
    <row r="79" spans="2:26" x14ac:dyDescent="0.25">
      <c r="B79" s="18">
        <v>115726</v>
      </c>
      <c r="C79" s="14" t="s">
        <v>104</v>
      </c>
      <c r="D79" s="11" t="s">
        <v>87</v>
      </c>
      <c r="E79" s="14" t="s">
        <v>29</v>
      </c>
      <c r="F79" s="14" t="s">
        <v>128</v>
      </c>
      <c r="G79" s="15">
        <v>15</v>
      </c>
      <c r="H79" s="15">
        <v>15</v>
      </c>
      <c r="I79" s="15">
        <v>2</v>
      </c>
      <c r="J79" s="15">
        <v>2</v>
      </c>
      <c r="K79" s="15">
        <v>4</v>
      </c>
      <c r="L79" s="15">
        <v>4</v>
      </c>
      <c r="M79" s="15">
        <v>2</v>
      </c>
      <c r="N79" s="15">
        <v>2</v>
      </c>
      <c r="O79" s="15">
        <v>3</v>
      </c>
      <c r="P79" s="15">
        <v>3</v>
      </c>
      <c r="Q79" s="15">
        <v>1</v>
      </c>
      <c r="R79" s="15">
        <v>1</v>
      </c>
      <c r="S79" s="15">
        <v>1</v>
      </c>
      <c r="T79" s="15">
        <v>0</v>
      </c>
      <c r="U79" s="15">
        <v>1</v>
      </c>
      <c r="V79" s="15">
        <v>1</v>
      </c>
      <c r="W79" s="15">
        <v>1</v>
      </c>
      <c r="X79" s="15">
        <v>0</v>
      </c>
      <c r="Y79" s="15">
        <v>30</v>
      </c>
      <c r="Z79" s="15">
        <v>28</v>
      </c>
    </row>
    <row r="80" spans="2:26" x14ac:dyDescent="0.25">
      <c r="B80" s="18">
        <v>1441</v>
      </c>
      <c r="C80" s="14" t="s">
        <v>104</v>
      </c>
      <c r="D80" s="11" t="s">
        <v>88</v>
      </c>
      <c r="E80" s="14" t="s">
        <v>29</v>
      </c>
      <c r="F80" s="14" t="s">
        <v>128</v>
      </c>
      <c r="G80" s="15">
        <v>20</v>
      </c>
      <c r="H80" s="15">
        <v>20</v>
      </c>
      <c r="I80" s="15">
        <v>3</v>
      </c>
      <c r="J80" s="15">
        <v>3</v>
      </c>
      <c r="K80" s="15">
        <v>5</v>
      </c>
      <c r="L80" s="15">
        <v>5</v>
      </c>
      <c r="M80" s="15">
        <v>3</v>
      </c>
      <c r="N80" s="15">
        <v>3</v>
      </c>
      <c r="O80" s="15">
        <v>5</v>
      </c>
      <c r="P80" s="15">
        <v>5</v>
      </c>
      <c r="Q80" s="15">
        <v>1</v>
      </c>
      <c r="R80" s="15">
        <v>1</v>
      </c>
      <c r="S80" s="15">
        <v>1</v>
      </c>
      <c r="T80" s="15">
        <v>1</v>
      </c>
      <c r="U80" s="15">
        <v>1</v>
      </c>
      <c r="V80" s="15">
        <v>1</v>
      </c>
      <c r="W80" s="15">
        <v>1</v>
      </c>
      <c r="X80" s="15">
        <v>1</v>
      </c>
      <c r="Y80" s="15">
        <v>40</v>
      </c>
      <c r="Z80" s="15">
        <v>40</v>
      </c>
    </row>
    <row r="81" spans="2:26" x14ac:dyDescent="0.25">
      <c r="B81" s="18">
        <v>1435</v>
      </c>
      <c r="C81" s="14" t="s">
        <v>102</v>
      </c>
      <c r="D81" s="11" t="s">
        <v>89</v>
      </c>
      <c r="E81" s="14" t="s">
        <v>32</v>
      </c>
      <c r="F81" s="14" t="s">
        <v>127</v>
      </c>
      <c r="G81" s="15">
        <v>20</v>
      </c>
      <c r="H81" s="15">
        <v>72</v>
      </c>
      <c r="I81" s="15">
        <v>3</v>
      </c>
      <c r="J81" s="15">
        <v>42</v>
      </c>
      <c r="K81" s="15">
        <v>5</v>
      </c>
      <c r="L81" s="15">
        <v>6</v>
      </c>
      <c r="M81" s="15">
        <v>3</v>
      </c>
      <c r="N81" s="15">
        <v>3</v>
      </c>
      <c r="O81" s="15">
        <v>5</v>
      </c>
      <c r="P81" s="15">
        <v>5</v>
      </c>
      <c r="Q81" s="15">
        <v>1</v>
      </c>
      <c r="R81" s="15">
        <v>0</v>
      </c>
      <c r="S81" s="15">
        <v>1</v>
      </c>
      <c r="T81" s="15">
        <v>0</v>
      </c>
      <c r="U81" s="15">
        <v>1</v>
      </c>
      <c r="V81" s="15">
        <v>0</v>
      </c>
      <c r="W81" s="15">
        <v>1</v>
      </c>
      <c r="X81" s="15">
        <v>0</v>
      </c>
      <c r="Y81" s="15">
        <v>40</v>
      </c>
      <c r="Z81" s="15">
        <v>128</v>
      </c>
    </row>
    <row r="82" spans="2:26" x14ac:dyDescent="0.25">
      <c r="B82" s="18">
        <f>B81</f>
        <v>1435</v>
      </c>
      <c r="C82" s="14" t="str">
        <f>C81</f>
        <v>Santa Mônica</v>
      </c>
      <c r="D82" s="11" t="s">
        <v>89</v>
      </c>
      <c r="E82" s="14" t="str">
        <f>E81</f>
        <v>Licenciatura</v>
      </c>
      <c r="F82" s="14" t="s">
        <v>129</v>
      </c>
      <c r="G82" s="15">
        <v>20</v>
      </c>
      <c r="H82" s="15">
        <v>20</v>
      </c>
      <c r="I82" s="15">
        <v>3</v>
      </c>
      <c r="J82" s="15">
        <v>3</v>
      </c>
      <c r="K82" s="15">
        <v>5</v>
      </c>
      <c r="L82" s="15">
        <v>5</v>
      </c>
      <c r="M82" s="15">
        <v>3</v>
      </c>
      <c r="N82" s="15">
        <v>3</v>
      </c>
      <c r="O82" s="15">
        <v>5</v>
      </c>
      <c r="P82" s="15">
        <v>5</v>
      </c>
      <c r="Q82" s="15">
        <v>1</v>
      </c>
      <c r="R82" s="15">
        <v>1</v>
      </c>
      <c r="S82" s="15">
        <v>1</v>
      </c>
      <c r="T82" s="15">
        <v>0</v>
      </c>
      <c r="U82" s="15">
        <v>1</v>
      </c>
      <c r="V82" s="15">
        <v>1</v>
      </c>
      <c r="W82" s="15">
        <v>1</v>
      </c>
      <c r="X82" s="15">
        <v>1</v>
      </c>
      <c r="Y82" s="15">
        <v>40</v>
      </c>
      <c r="Z82" s="15">
        <v>39</v>
      </c>
    </row>
    <row r="83" spans="2:26" x14ac:dyDescent="0.25">
      <c r="B83" s="18">
        <v>103018</v>
      </c>
      <c r="C83" s="14" t="s">
        <v>101</v>
      </c>
      <c r="D83" s="11" t="s">
        <v>89</v>
      </c>
      <c r="E83" s="14" t="s">
        <v>32</v>
      </c>
      <c r="F83" s="14" t="s">
        <v>128</v>
      </c>
      <c r="G83" s="15">
        <v>17</v>
      </c>
      <c r="H83" s="15">
        <v>25</v>
      </c>
      <c r="I83" s="15">
        <v>3</v>
      </c>
      <c r="J83" s="15">
        <v>11</v>
      </c>
      <c r="K83" s="15">
        <v>4</v>
      </c>
      <c r="L83" s="15">
        <v>7</v>
      </c>
      <c r="M83" s="15">
        <v>3</v>
      </c>
      <c r="N83" s="15">
        <v>6</v>
      </c>
      <c r="O83" s="15">
        <v>4</v>
      </c>
      <c r="P83" s="15">
        <v>34</v>
      </c>
      <c r="Q83" s="15">
        <v>1</v>
      </c>
      <c r="R83" s="15">
        <v>0</v>
      </c>
      <c r="S83" s="15">
        <v>1</v>
      </c>
      <c r="T83" s="15">
        <v>0</v>
      </c>
      <c r="U83" s="15">
        <v>1</v>
      </c>
      <c r="V83" s="15">
        <v>0</v>
      </c>
      <c r="W83" s="15">
        <v>1</v>
      </c>
      <c r="X83" s="15">
        <v>1</v>
      </c>
      <c r="Y83" s="15">
        <v>35</v>
      </c>
      <c r="Z83" s="15">
        <v>84</v>
      </c>
    </row>
    <row r="84" spans="2:26" x14ac:dyDescent="0.25">
      <c r="B84" s="18">
        <f>B83</f>
        <v>103018</v>
      </c>
      <c r="C84" s="14" t="str">
        <f>C83</f>
        <v>Pontal</v>
      </c>
      <c r="D84" s="11" t="s">
        <v>89</v>
      </c>
      <c r="E84" s="14" t="str">
        <f>E83</f>
        <v>Licenciatura</v>
      </c>
      <c r="F84" s="14" t="s">
        <v>129</v>
      </c>
      <c r="G84" s="15">
        <v>20</v>
      </c>
      <c r="H84" s="15">
        <v>34</v>
      </c>
      <c r="I84" s="15">
        <v>3</v>
      </c>
      <c r="J84" s="15">
        <v>9</v>
      </c>
      <c r="K84" s="15">
        <v>5</v>
      </c>
      <c r="L84" s="15">
        <v>11</v>
      </c>
      <c r="M84" s="15">
        <v>3</v>
      </c>
      <c r="N84" s="15">
        <v>27</v>
      </c>
      <c r="O84" s="15">
        <v>5</v>
      </c>
      <c r="P84" s="15">
        <v>11</v>
      </c>
      <c r="Q84" s="15">
        <v>1</v>
      </c>
      <c r="R84" s="15">
        <v>0</v>
      </c>
      <c r="S84" s="15">
        <v>1</v>
      </c>
      <c r="T84" s="15">
        <v>0</v>
      </c>
      <c r="U84" s="15">
        <v>1</v>
      </c>
      <c r="V84" s="15">
        <v>0</v>
      </c>
      <c r="W84" s="15">
        <v>1</v>
      </c>
      <c r="X84" s="15">
        <v>8</v>
      </c>
      <c r="Y84" s="15">
        <v>40</v>
      </c>
      <c r="Z84" s="15">
        <v>100</v>
      </c>
    </row>
    <row r="85" spans="2:26" x14ac:dyDescent="0.25">
      <c r="B85" s="18">
        <v>68123</v>
      </c>
      <c r="C85" s="14" t="s">
        <v>104</v>
      </c>
      <c r="D85" s="11" t="s">
        <v>90</v>
      </c>
      <c r="E85" s="14" t="s">
        <v>29</v>
      </c>
      <c r="F85" s="14" t="s">
        <v>128</v>
      </c>
      <c r="G85" s="15">
        <v>20</v>
      </c>
      <c r="H85" s="15">
        <v>20</v>
      </c>
      <c r="I85" s="15">
        <v>3</v>
      </c>
      <c r="J85" s="15">
        <v>3</v>
      </c>
      <c r="K85" s="15">
        <v>5</v>
      </c>
      <c r="L85" s="15">
        <v>5</v>
      </c>
      <c r="M85" s="15">
        <v>3</v>
      </c>
      <c r="N85" s="15">
        <v>3</v>
      </c>
      <c r="O85" s="15">
        <v>5</v>
      </c>
      <c r="P85" s="15">
        <v>5</v>
      </c>
      <c r="Q85" s="15">
        <v>1</v>
      </c>
      <c r="R85" s="15">
        <v>1</v>
      </c>
      <c r="S85" s="15">
        <v>1</v>
      </c>
      <c r="T85" s="15">
        <v>1</v>
      </c>
      <c r="U85" s="15">
        <v>1</v>
      </c>
      <c r="V85" s="15">
        <v>1</v>
      </c>
      <c r="W85" s="15">
        <v>1</v>
      </c>
      <c r="X85" s="15">
        <v>1</v>
      </c>
      <c r="Y85" s="15">
        <v>40</v>
      </c>
      <c r="Z85" s="15">
        <v>40</v>
      </c>
    </row>
    <row r="86" spans="2:26" x14ac:dyDescent="0.25">
      <c r="B86" s="18">
        <v>1429</v>
      </c>
      <c r="C86" s="14" t="s">
        <v>102</v>
      </c>
      <c r="D86" s="11" t="s">
        <v>91</v>
      </c>
      <c r="E86" s="14" t="s">
        <v>32</v>
      </c>
      <c r="F86" s="14" t="s">
        <v>129</v>
      </c>
      <c r="G86" s="15">
        <v>15</v>
      </c>
      <c r="H86" s="15">
        <v>38</v>
      </c>
      <c r="I86" s="15">
        <v>2</v>
      </c>
      <c r="J86" s="15">
        <v>3</v>
      </c>
      <c r="K86" s="15">
        <v>4</v>
      </c>
      <c r="L86" s="15">
        <v>6</v>
      </c>
      <c r="M86" s="15">
        <v>2</v>
      </c>
      <c r="N86" s="15">
        <v>7</v>
      </c>
      <c r="O86" s="15">
        <v>3</v>
      </c>
      <c r="P86" s="15">
        <v>3</v>
      </c>
      <c r="Q86" s="15">
        <v>1</v>
      </c>
      <c r="R86" s="15">
        <v>0</v>
      </c>
      <c r="S86" s="15">
        <v>1</v>
      </c>
      <c r="T86" s="15">
        <v>0</v>
      </c>
      <c r="U86" s="15">
        <v>1</v>
      </c>
      <c r="V86" s="15">
        <v>0</v>
      </c>
      <c r="W86" s="15">
        <v>1</v>
      </c>
      <c r="X86" s="15">
        <v>0</v>
      </c>
      <c r="Y86" s="15">
        <v>30</v>
      </c>
      <c r="Z86" s="15">
        <v>57</v>
      </c>
    </row>
    <row r="87" spans="2:26" x14ac:dyDescent="0.25">
      <c r="B87" s="18">
        <v>103027</v>
      </c>
      <c r="C87" s="14" t="s">
        <v>101</v>
      </c>
      <c r="D87" s="11" t="s">
        <v>91</v>
      </c>
      <c r="E87" s="14" t="s">
        <v>32</v>
      </c>
      <c r="F87" s="14" t="s">
        <v>129</v>
      </c>
      <c r="G87" s="15">
        <v>20</v>
      </c>
      <c r="H87" s="15">
        <v>28</v>
      </c>
      <c r="I87" s="15">
        <v>3</v>
      </c>
      <c r="J87" s="15">
        <v>0</v>
      </c>
      <c r="K87" s="15">
        <v>5</v>
      </c>
      <c r="L87" s="15">
        <v>9</v>
      </c>
      <c r="M87" s="15">
        <v>3</v>
      </c>
      <c r="N87" s="15">
        <v>10</v>
      </c>
      <c r="O87" s="15">
        <v>5</v>
      </c>
      <c r="P87" s="15">
        <v>21</v>
      </c>
      <c r="Q87" s="15">
        <v>1</v>
      </c>
      <c r="R87" s="15">
        <v>0</v>
      </c>
      <c r="S87" s="15">
        <v>1</v>
      </c>
      <c r="T87" s="15">
        <v>0</v>
      </c>
      <c r="U87" s="15">
        <v>1</v>
      </c>
      <c r="V87" s="15">
        <v>0</v>
      </c>
      <c r="W87" s="15">
        <v>1</v>
      </c>
      <c r="X87" s="15">
        <v>0</v>
      </c>
      <c r="Y87" s="15">
        <v>40</v>
      </c>
      <c r="Z87" s="15">
        <v>68</v>
      </c>
    </row>
    <row r="88" spans="2:26" x14ac:dyDescent="0.25">
      <c r="B88" s="18">
        <v>111386</v>
      </c>
      <c r="C88" s="14" t="s">
        <v>101</v>
      </c>
      <c r="D88" s="11" t="s">
        <v>91</v>
      </c>
      <c r="E88" s="14" t="s">
        <v>29</v>
      </c>
      <c r="F88" s="14" t="s">
        <v>128</v>
      </c>
      <c r="G88" s="15">
        <v>10</v>
      </c>
      <c r="H88" s="15">
        <v>19</v>
      </c>
      <c r="I88" s="15">
        <v>1</v>
      </c>
      <c r="J88" s="15">
        <v>10</v>
      </c>
      <c r="K88" s="15">
        <v>2</v>
      </c>
      <c r="L88" s="15">
        <v>5</v>
      </c>
      <c r="M88" s="15">
        <v>1</v>
      </c>
      <c r="N88" s="15">
        <v>36</v>
      </c>
      <c r="O88" s="15">
        <v>2</v>
      </c>
      <c r="P88" s="15">
        <v>7</v>
      </c>
      <c r="Q88" s="15">
        <v>1</v>
      </c>
      <c r="R88" s="15">
        <v>0</v>
      </c>
      <c r="S88" s="15">
        <v>1</v>
      </c>
      <c r="T88" s="15">
        <v>0</v>
      </c>
      <c r="U88" s="15">
        <v>1</v>
      </c>
      <c r="V88" s="15">
        <v>0</v>
      </c>
      <c r="W88" s="15">
        <v>1</v>
      </c>
      <c r="X88" s="15">
        <v>0</v>
      </c>
      <c r="Y88" s="15">
        <v>20</v>
      </c>
      <c r="Z88" s="15">
        <v>77</v>
      </c>
    </row>
    <row r="89" spans="2:26" x14ac:dyDescent="0.25">
      <c r="B89" s="18">
        <v>106644</v>
      </c>
      <c r="C89" s="14" t="s">
        <v>102</v>
      </c>
      <c r="D89" s="11" t="s">
        <v>92</v>
      </c>
      <c r="E89" s="14" t="s">
        <v>29</v>
      </c>
      <c r="F89" s="14" t="s">
        <v>128</v>
      </c>
      <c r="G89" s="15">
        <v>20</v>
      </c>
      <c r="H89" s="15">
        <v>44</v>
      </c>
      <c r="I89" s="15">
        <v>3</v>
      </c>
      <c r="J89" s="15">
        <v>6</v>
      </c>
      <c r="K89" s="15">
        <v>5</v>
      </c>
      <c r="L89" s="15">
        <v>6</v>
      </c>
      <c r="M89" s="15">
        <v>3</v>
      </c>
      <c r="N89" s="15">
        <v>3</v>
      </c>
      <c r="O89" s="15">
        <v>5</v>
      </c>
      <c r="P89" s="15">
        <v>5</v>
      </c>
      <c r="Q89" s="15">
        <v>1</v>
      </c>
      <c r="R89" s="15">
        <v>0</v>
      </c>
      <c r="S89" s="15">
        <v>1</v>
      </c>
      <c r="T89" s="15">
        <v>0</v>
      </c>
      <c r="U89" s="15">
        <v>1</v>
      </c>
      <c r="V89" s="15">
        <v>0</v>
      </c>
      <c r="W89" s="15">
        <v>1</v>
      </c>
      <c r="X89" s="15">
        <v>0</v>
      </c>
      <c r="Y89" s="15">
        <v>40</v>
      </c>
      <c r="Z89" s="15">
        <v>64</v>
      </c>
    </row>
    <row r="90" spans="2:26" x14ac:dyDescent="0.25">
      <c r="B90" s="18">
        <v>115794</v>
      </c>
      <c r="C90" s="14" t="s">
        <v>102</v>
      </c>
      <c r="D90" s="11" t="s">
        <v>93</v>
      </c>
      <c r="E90" s="14" t="s">
        <v>29</v>
      </c>
      <c r="F90" s="14" t="s">
        <v>128</v>
      </c>
      <c r="G90" s="15">
        <v>20</v>
      </c>
      <c r="H90" s="15">
        <v>20</v>
      </c>
      <c r="I90" s="15">
        <v>3</v>
      </c>
      <c r="J90" s="15">
        <v>3</v>
      </c>
      <c r="K90" s="15">
        <v>5</v>
      </c>
      <c r="L90" s="15">
        <v>5</v>
      </c>
      <c r="M90" s="15">
        <v>3</v>
      </c>
      <c r="N90" s="15">
        <v>3</v>
      </c>
      <c r="O90" s="15">
        <v>5</v>
      </c>
      <c r="P90" s="15">
        <v>5</v>
      </c>
      <c r="Q90" s="15">
        <v>1</v>
      </c>
      <c r="R90" s="15">
        <v>0</v>
      </c>
      <c r="S90" s="15">
        <v>1</v>
      </c>
      <c r="T90" s="15">
        <v>1</v>
      </c>
      <c r="U90" s="15">
        <v>1</v>
      </c>
      <c r="V90" s="15">
        <v>1</v>
      </c>
      <c r="W90" s="15">
        <v>1</v>
      </c>
      <c r="X90" s="15">
        <v>0</v>
      </c>
      <c r="Y90" s="15">
        <v>40</v>
      </c>
      <c r="Z90" s="15">
        <v>38</v>
      </c>
    </row>
    <row r="91" spans="2:26" x14ac:dyDescent="0.25">
      <c r="B91" s="18">
        <v>1114401</v>
      </c>
      <c r="C91" s="14" t="s">
        <v>102</v>
      </c>
      <c r="D91" s="11" t="s">
        <v>94</v>
      </c>
      <c r="E91" s="14" t="s">
        <v>29</v>
      </c>
      <c r="F91" s="14" t="s">
        <v>132</v>
      </c>
      <c r="G91" s="15">
        <v>10</v>
      </c>
      <c r="H91" s="15">
        <v>89</v>
      </c>
      <c r="I91" s="15">
        <v>1</v>
      </c>
      <c r="J91" s="15">
        <v>1</v>
      </c>
      <c r="K91" s="15">
        <v>2</v>
      </c>
      <c r="L91" s="15">
        <v>9</v>
      </c>
      <c r="M91" s="15">
        <v>1</v>
      </c>
      <c r="N91" s="15">
        <v>1</v>
      </c>
      <c r="O91" s="15">
        <v>2</v>
      </c>
      <c r="P91" s="15">
        <v>10</v>
      </c>
      <c r="Q91" s="15">
        <v>1</v>
      </c>
      <c r="R91" s="15">
        <v>0</v>
      </c>
      <c r="S91" s="15">
        <v>1</v>
      </c>
      <c r="T91" s="15">
        <v>0</v>
      </c>
      <c r="U91" s="15">
        <v>1</v>
      </c>
      <c r="V91" s="15">
        <v>0</v>
      </c>
      <c r="W91" s="15">
        <v>1</v>
      </c>
      <c r="X91" s="15">
        <v>0</v>
      </c>
      <c r="Y91" s="15">
        <v>20</v>
      </c>
      <c r="Z91" s="15">
        <v>110</v>
      </c>
    </row>
    <row r="92" spans="2:26" x14ac:dyDescent="0.25">
      <c r="B92" s="18">
        <v>1109223</v>
      </c>
      <c r="C92" s="14" t="s">
        <v>101</v>
      </c>
      <c r="D92" s="11" t="s">
        <v>95</v>
      </c>
      <c r="E92" s="14" t="s">
        <v>29</v>
      </c>
      <c r="F92" s="14" t="s">
        <v>127</v>
      </c>
      <c r="G92" s="15">
        <v>25</v>
      </c>
      <c r="H92" s="15">
        <v>44</v>
      </c>
      <c r="I92" s="15">
        <v>5</v>
      </c>
      <c r="J92" s="15">
        <v>14</v>
      </c>
      <c r="K92" s="15">
        <v>6</v>
      </c>
      <c r="L92" s="15">
        <v>8</v>
      </c>
      <c r="M92" s="15">
        <v>4</v>
      </c>
      <c r="N92" s="15">
        <v>29</v>
      </c>
      <c r="O92" s="15">
        <v>6</v>
      </c>
      <c r="P92" s="15">
        <v>10</v>
      </c>
      <c r="Q92" s="15">
        <v>1</v>
      </c>
      <c r="R92" s="15">
        <v>6</v>
      </c>
      <c r="S92" s="15">
        <v>1</v>
      </c>
      <c r="T92" s="15">
        <v>7</v>
      </c>
      <c r="U92" s="15">
        <v>1</v>
      </c>
      <c r="V92" s="15">
        <v>0</v>
      </c>
      <c r="W92" s="15">
        <v>1</v>
      </c>
      <c r="X92" s="15">
        <v>0</v>
      </c>
      <c r="Y92" s="15">
        <v>50</v>
      </c>
      <c r="Z92" s="15">
        <v>118</v>
      </c>
    </row>
    <row r="93" spans="2:26" x14ac:dyDescent="0.25">
      <c r="B93" s="18">
        <v>115728</v>
      </c>
      <c r="C93" s="14" t="s">
        <v>102</v>
      </c>
      <c r="D93" s="11" t="s">
        <v>96</v>
      </c>
      <c r="E93" s="14" t="s">
        <v>29</v>
      </c>
      <c r="F93" s="14" t="s">
        <v>129</v>
      </c>
      <c r="G93" s="15">
        <v>30</v>
      </c>
      <c r="H93" s="15">
        <v>30</v>
      </c>
      <c r="I93" s="15">
        <v>5</v>
      </c>
      <c r="J93" s="15">
        <v>5</v>
      </c>
      <c r="K93" s="15">
        <v>8</v>
      </c>
      <c r="L93" s="15">
        <v>8</v>
      </c>
      <c r="M93" s="15">
        <v>5</v>
      </c>
      <c r="N93" s="15">
        <v>5</v>
      </c>
      <c r="O93" s="15">
        <v>8</v>
      </c>
      <c r="P93" s="15">
        <v>8</v>
      </c>
      <c r="Q93" s="15">
        <v>1</v>
      </c>
      <c r="R93" s="15">
        <v>1</v>
      </c>
      <c r="S93" s="15">
        <v>1</v>
      </c>
      <c r="T93" s="15">
        <v>0</v>
      </c>
      <c r="U93" s="15">
        <v>1</v>
      </c>
      <c r="V93" s="15">
        <v>1</v>
      </c>
      <c r="W93" s="15">
        <v>1</v>
      </c>
      <c r="X93" s="15">
        <v>1</v>
      </c>
      <c r="Y93" s="15">
        <v>60</v>
      </c>
      <c r="Z93" s="15">
        <v>59</v>
      </c>
    </row>
    <row r="94" spans="2:26" x14ac:dyDescent="0.25">
      <c r="B94" s="18">
        <v>1137717</v>
      </c>
      <c r="C94" s="14" t="s">
        <v>103</v>
      </c>
      <c r="D94" s="11" t="s">
        <v>96</v>
      </c>
      <c r="E94" s="14" t="s">
        <v>29</v>
      </c>
      <c r="F94" s="14" t="s">
        <v>128</v>
      </c>
      <c r="G94" s="15">
        <v>17</v>
      </c>
      <c r="H94" s="15">
        <v>54</v>
      </c>
      <c r="I94" s="15">
        <v>3</v>
      </c>
      <c r="J94" s="15">
        <v>5</v>
      </c>
      <c r="K94" s="15">
        <v>4</v>
      </c>
      <c r="L94" s="15">
        <v>21</v>
      </c>
      <c r="M94" s="15">
        <v>3</v>
      </c>
      <c r="N94" s="15">
        <v>5</v>
      </c>
      <c r="O94" s="15">
        <v>4</v>
      </c>
      <c r="P94" s="15">
        <v>9</v>
      </c>
      <c r="Q94" s="15">
        <v>1</v>
      </c>
      <c r="R94" s="15">
        <v>0</v>
      </c>
      <c r="S94" s="15">
        <v>1</v>
      </c>
      <c r="T94" s="15">
        <v>0</v>
      </c>
      <c r="U94" s="15">
        <v>1</v>
      </c>
      <c r="V94" s="15">
        <v>7</v>
      </c>
      <c r="W94" s="15">
        <v>1</v>
      </c>
      <c r="X94" s="15">
        <v>0</v>
      </c>
      <c r="Y94" s="15">
        <v>35</v>
      </c>
      <c r="Z94" s="15">
        <v>101</v>
      </c>
    </row>
    <row r="95" spans="2:26" x14ac:dyDescent="0.25">
      <c r="B95" s="18">
        <v>5000711</v>
      </c>
      <c r="C95" s="14" t="s">
        <v>102</v>
      </c>
      <c r="D95" s="11" t="s">
        <v>97</v>
      </c>
      <c r="E95" s="14" t="s">
        <v>130</v>
      </c>
      <c r="F95" s="14" t="s">
        <v>128</v>
      </c>
      <c r="G95" s="15">
        <v>12</v>
      </c>
      <c r="H95" s="15">
        <v>93</v>
      </c>
      <c r="I95" s="15">
        <v>2</v>
      </c>
      <c r="J95" s="15">
        <v>55</v>
      </c>
      <c r="K95" s="15">
        <v>3</v>
      </c>
      <c r="L95" s="15">
        <v>44</v>
      </c>
      <c r="M95" s="15">
        <v>1</v>
      </c>
      <c r="N95" s="15">
        <v>31</v>
      </c>
      <c r="O95" s="15">
        <v>3</v>
      </c>
      <c r="P95" s="15">
        <v>130</v>
      </c>
      <c r="Q95" s="15">
        <v>1</v>
      </c>
      <c r="R95" s="15">
        <v>3</v>
      </c>
      <c r="S95" s="15">
        <v>1</v>
      </c>
      <c r="T95" s="15">
        <v>0</v>
      </c>
      <c r="U95" s="15">
        <v>1</v>
      </c>
      <c r="V95" s="15">
        <v>0</v>
      </c>
      <c r="W95" s="15">
        <v>1</v>
      </c>
      <c r="X95" s="15">
        <v>0</v>
      </c>
      <c r="Y95" s="15">
        <v>25</v>
      </c>
      <c r="Z95" s="15">
        <v>356</v>
      </c>
    </row>
    <row r="96" spans="2:26" x14ac:dyDescent="0.25">
      <c r="B96" s="18">
        <f>B95</f>
        <v>5000711</v>
      </c>
      <c r="C96" s="14" t="str">
        <f>C95</f>
        <v>Santa Mônica</v>
      </c>
      <c r="D96" s="11" t="s">
        <v>97</v>
      </c>
      <c r="E96" s="14" t="str">
        <f>E95</f>
        <v>Bacharelado/Licenciatura</v>
      </c>
      <c r="F96" s="14" t="s">
        <v>129</v>
      </c>
      <c r="G96" s="15">
        <v>10</v>
      </c>
      <c r="H96" s="15">
        <v>53</v>
      </c>
      <c r="I96" s="15">
        <v>1</v>
      </c>
      <c r="J96" s="15">
        <v>53</v>
      </c>
      <c r="K96" s="15">
        <v>2</v>
      </c>
      <c r="L96" s="15">
        <v>39</v>
      </c>
      <c r="M96" s="15">
        <v>1</v>
      </c>
      <c r="N96" s="15">
        <v>38</v>
      </c>
      <c r="O96" s="15">
        <v>2</v>
      </c>
      <c r="P96" s="15">
        <v>3</v>
      </c>
      <c r="Q96" s="15">
        <v>1</v>
      </c>
      <c r="R96" s="15">
        <v>0</v>
      </c>
      <c r="S96" s="15">
        <v>1</v>
      </c>
      <c r="T96" s="15">
        <v>0</v>
      </c>
      <c r="U96" s="15">
        <v>1</v>
      </c>
      <c r="V96" s="15">
        <v>0</v>
      </c>
      <c r="W96" s="15">
        <v>1</v>
      </c>
      <c r="X96" s="15">
        <v>0</v>
      </c>
      <c r="Y96" s="15">
        <v>20</v>
      </c>
      <c r="Z96" s="15">
        <v>186</v>
      </c>
    </row>
    <row r="97" spans="2:26" x14ac:dyDescent="0.25">
      <c r="B97" s="18">
        <v>1114402</v>
      </c>
      <c r="C97" s="14" t="s">
        <v>102</v>
      </c>
      <c r="D97" s="11" t="s">
        <v>98</v>
      </c>
      <c r="E97" s="14" t="s">
        <v>29</v>
      </c>
      <c r="F97" s="14" t="s">
        <v>129</v>
      </c>
      <c r="G97" s="15">
        <v>10</v>
      </c>
      <c r="H97" s="15">
        <v>41</v>
      </c>
      <c r="I97" s="15">
        <v>1</v>
      </c>
      <c r="J97" s="15">
        <v>1</v>
      </c>
      <c r="K97" s="15">
        <v>2</v>
      </c>
      <c r="L97" s="15">
        <v>6</v>
      </c>
      <c r="M97" s="15">
        <v>1</v>
      </c>
      <c r="N97" s="15">
        <v>1</v>
      </c>
      <c r="O97" s="15">
        <v>2</v>
      </c>
      <c r="P97" s="15">
        <v>2</v>
      </c>
      <c r="Q97" s="15">
        <v>1</v>
      </c>
      <c r="R97" s="15">
        <v>0</v>
      </c>
      <c r="S97" s="15">
        <v>1</v>
      </c>
      <c r="T97" s="15">
        <v>0</v>
      </c>
      <c r="U97" s="15">
        <v>1</v>
      </c>
      <c r="V97" s="15">
        <v>0</v>
      </c>
      <c r="W97" s="15">
        <v>1</v>
      </c>
      <c r="X97" s="15">
        <v>0</v>
      </c>
      <c r="Y97" s="15">
        <v>20</v>
      </c>
      <c r="Z97" s="15">
        <v>51</v>
      </c>
    </row>
    <row r="98" spans="2:26" x14ac:dyDescent="0.25">
      <c r="B98" s="18">
        <v>1107143</v>
      </c>
      <c r="C98" s="14" t="s">
        <v>100</v>
      </c>
      <c r="D98" s="11" t="s">
        <v>99</v>
      </c>
      <c r="E98" s="14" t="s">
        <v>29</v>
      </c>
      <c r="F98" s="14" t="s">
        <v>128</v>
      </c>
      <c r="G98" s="15">
        <v>20</v>
      </c>
      <c r="H98" s="15">
        <v>33</v>
      </c>
      <c r="I98" s="15">
        <v>3</v>
      </c>
      <c r="J98" s="15">
        <v>6</v>
      </c>
      <c r="K98" s="15">
        <v>5</v>
      </c>
      <c r="L98" s="15">
        <v>8</v>
      </c>
      <c r="M98" s="15">
        <v>3</v>
      </c>
      <c r="N98" s="15">
        <v>5</v>
      </c>
      <c r="O98" s="15">
        <v>5</v>
      </c>
      <c r="P98" s="15">
        <v>16</v>
      </c>
      <c r="Q98" s="15">
        <v>1</v>
      </c>
      <c r="R98" s="15">
        <v>4</v>
      </c>
      <c r="S98" s="15">
        <v>1</v>
      </c>
      <c r="T98" s="15">
        <v>3</v>
      </c>
      <c r="U98" s="15">
        <v>1</v>
      </c>
      <c r="V98" s="15">
        <v>0</v>
      </c>
      <c r="W98" s="15">
        <v>1</v>
      </c>
      <c r="X98" s="15">
        <v>0</v>
      </c>
      <c r="Y98" s="15">
        <v>40</v>
      </c>
      <c r="Z98" s="15">
        <v>75</v>
      </c>
    </row>
    <row r="99" spans="2:26" x14ac:dyDescent="0.25">
      <c r="B99" s="19" t="s">
        <v>133</v>
      </c>
      <c r="C99" s="16"/>
      <c r="D99" s="16"/>
      <c r="E99" s="16"/>
      <c r="F99" s="16"/>
      <c r="G99" s="17">
        <v>1606</v>
      </c>
      <c r="H99" s="17">
        <v>4438</v>
      </c>
      <c r="I99" s="17">
        <v>240</v>
      </c>
      <c r="J99" s="17">
        <v>2069</v>
      </c>
      <c r="K99" s="17">
        <v>396</v>
      </c>
      <c r="L99" s="17">
        <v>2001</v>
      </c>
      <c r="M99" s="17">
        <v>233</v>
      </c>
      <c r="N99" s="17">
        <v>2185</v>
      </c>
      <c r="O99" s="17">
        <v>386</v>
      </c>
      <c r="P99" s="17">
        <v>1870</v>
      </c>
      <c r="Q99" s="17">
        <v>90</v>
      </c>
      <c r="R99" s="17">
        <v>672</v>
      </c>
      <c r="S99" s="17">
        <v>94</v>
      </c>
      <c r="T99" s="17">
        <v>321</v>
      </c>
      <c r="U99" s="17">
        <v>90</v>
      </c>
      <c r="V99" s="17">
        <v>570</v>
      </c>
      <c r="W99" s="17">
        <v>94</v>
      </c>
      <c r="X99" s="17">
        <v>170</v>
      </c>
      <c r="Y99" s="17">
        <v>3229</v>
      </c>
      <c r="Z99" s="17">
        <v>14296</v>
      </c>
    </row>
    <row r="100" spans="2:26" x14ac:dyDescent="0.25">
      <c r="B100" s="20" t="s">
        <v>135</v>
      </c>
    </row>
    <row r="101" spans="2:26" x14ac:dyDescent="0.25">
      <c r="B101" s="20" t="s">
        <v>136</v>
      </c>
    </row>
    <row r="102" spans="2:26" x14ac:dyDescent="0.25"/>
  </sheetData>
  <mergeCells count="17">
    <mergeCell ref="W3:X3"/>
    <mergeCell ref="Y3:Y4"/>
    <mergeCell ref="Z3:Z4"/>
    <mergeCell ref="B1:Z1"/>
    <mergeCell ref="I3:J3"/>
    <mergeCell ref="K3:L3"/>
    <mergeCell ref="M3:N3"/>
    <mergeCell ref="O3:P3"/>
    <mergeCell ref="Q3:R3"/>
    <mergeCell ref="S3:T3"/>
    <mergeCell ref="B3:B4"/>
    <mergeCell ref="C3:C4"/>
    <mergeCell ref="D3:D4"/>
    <mergeCell ref="E3:E4"/>
    <mergeCell ref="F3:F4"/>
    <mergeCell ref="G3:H3"/>
    <mergeCell ref="U3:V3"/>
  </mergeCells>
  <hyperlinks>
    <hyperlink ref="A1" location="Menu!A1" display="Menu" xr:uid="{ADB97E19-B99B-4D35-A44F-36A60695D479}"/>
  </hyperlink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2290-83AE-4AB0-A119-6C41AB0CD688}">
  <dimension ref="A1:AI54"/>
  <sheetViews>
    <sheetView showGridLines="0" workbookViewId="0"/>
  </sheetViews>
  <sheetFormatPr defaultColWidth="0" defaultRowHeight="15" zeroHeight="1" x14ac:dyDescent="0.25"/>
  <cols>
    <col min="1" max="1" width="7.28515625" customWidth="1"/>
    <col min="2" max="2" width="13.5703125" style="4" bestFit="1" customWidth="1"/>
    <col min="3" max="3" width="14.85546875" style="4" bestFit="1" customWidth="1"/>
    <col min="4" max="4" width="42.28515625" style="4" bestFit="1" customWidth="1"/>
    <col min="5" max="5" width="24.5703125" style="4" bestFit="1" customWidth="1"/>
    <col min="6" max="10" width="9.140625" style="4" customWidth="1"/>
    <col min="11" max="11" width="14.140625" style="4" customWidth="1"/>
    <col min="12" max="16" width="9.140625" style="4" customWidth="1"/>
    <col min="17" max="17" width="9.7109375" style="4" customWidth="1"/>
    <col min="18" max="18" width="10.42578125" style="4" customWidth="1"/>
    <col min="19" max="19" width="12.7109375" style="4" customWidth="1"/>
    <col min="20" max="20" width="9.140625" style="4" customWidth="1"/>
    <col min="21" max="21" width="11.85546875" style="4" customWidth="1"/>
    <col min="22" max="22" width="9.140625" style="4" customWidth="1"/>
    <col min="23" max="23" width="12.140625" style="4" customWidth="1"/>
    <col min="24" max="24" width="9.140625" style="4" customWidth="1"/>
    <col min="25" max="25" width="11" style="4" bestFit="1" customWidth="1"/>
    <col min="26" max="26" width="13.42578125" style="4" bestFit="1" customWidth="1"/>
    <col min="27" max="27" width="9.140625" customWidth="1"/>
    <col min="28" max="35" width="0" hidden="1" customWidth="1"/>
    <col min="36" max="16384" width="9.140625" hidden="1"/>
  </cols>
  <sheetData>
    <row r="1" spans="1:26" x14ac:dyDescent="0.25">
      <c r="A1" s="32" t="s">
        <v>209</v>
      </c>
      <c r="B1" s="47" t="s">
        <v>162</v>
      </c>
      <c r="C1" s="47"/>
      <c r="D1" s="47"/>
      <c r="E1" s="47"/>
      <c r="F1" s="47"/>
      <c r="G1" s="47"/>
      <c r="H1" s="47"/>
      <c r="I1" s="47"/>
      <c r="J1" s="47"/>
      <c r="K1" s="47"/>
      <c r="L1" s="47"/>
      <c r="M1" s="47"/>
      <c r="N1" s="47"/>
      <c r="O1" s="47"/>
      <c r="P1" s="47"/>
      <c r="Q1" s="47"/>
      <c r="R1" s="47"/>
      <c r="S1" s="47"/>
      <c r="T1" s="47"/>
      <c r="U1" s="47"/>
      <c r="V1" s="47"/>
      <c r="W1" s="47"/>
      <c r="X1" s="47"/>
      <c r="Y1" s="47"/>
      <c r="Z1" s="47"/>
    </row>
    <row r="2" spans="1:26" x14ac:dyDescent="0.25"/>
    <row r="3" spans="1:26" x14ac:dyDescent="0.25">
      <c r="B3" s="45" t="s">
        <v>111</v>
      </c>
      <c r="C3" s="45" t="s">
        <v>34</v>
      </c>
      <c r="D3" s="45" t="s">
        <v>112</v>
      </c>
      <c r="E3" s="45" t="s">
        <v>19</v>
      </c>
      <c r="F3" s="45" t="s">
        <v>113</v>
      </c>
      <c r="G3" s="48" t="s">
        <v>114</v>
      </c>
      <c r="H3" s="49"/>
      <c r="I3" s="48" t="s">
        <v>115</v>
      </c>
      <c r="J3" s="49"/>
      <c r="K3" s="48" t="s">
        <v>116</v>
      </c>
      <c r="L3" s="49"/>
      <c r="M3" s="48" t="s">
        <v>117</v>
      </c>
      <c r="N3" s="49"/>
      <c r="O3" s="48" t="s">
        <v>118</v>
      </c>
      <c r="P3" s="49"/>
      <c r="Q3" s="48" t="s">
        <v>119</v>
      </c>
      <c r="R3" s="49"/>
      <c r="S3" s="48" t="s">
        <v>120</v>
      </c>
      <c r="T3" s="49"/>
      <c r="U3" s="48" t="s">
        <v>121</v>
      </c>
      <c r="V3" s="49"/>
      <c r="W3" s="48" t="s">
        <v>122</v>
      </c>
      <c r="X3" s="49"/>
      <c r="Y3" s="45" t="s">
        <v>123</v>
      </c>
      <c r="Z3" s="45" t="s">
        <v>124</v>
      </c>
    </row>
    <row r="4" spans="1:26" x14ac:dyDescent="0.25">
      <c r="B4" s="46"/>
      <c r="C4" s="46"/>
      <c r="D4" s="46"/>
      <c r="E4" s="46"/>
      <c r="F4" s="46"/>
      <c r="G4" s="3" t="s">
        <v>125</v>
      </c>
      <c r="H4" s="3" t="s">
        <v>126</v>
      </c>
      <c r="I4" s="3" t="s">
        <v>125</v>
      </c>
      <c r="J4" s="3" t="s">
        <v>126</v>
      </c>
      <c r="K4" s="3" t="s">
        <v>125</v>
      </c>
      <c r="L4" s="3" t="s">
        <v>126</v>
      </c>
      <c r="M4" s="3" t="s">
        <v>125</v>
      </c>
      <c r="N4" s="3" t="s">
        <v>126</v>
      </c>
      <c r="O4" s="3" t="s">
        <v>125</v>
      </c>
      <c r="P4" s="3" t="s">
        <v>126</v>
      </c>
      <c r="Q4" s="3" t="s">
        <v>125</v>
      </c>
      <c r="R4" s="3" t="s">
        <v>126</v>
      </c>
      <c r="S4" s="3" t="s">
        <v>125</v>
      </c>
      <c r="T4" s="3" t="s">
        <v>126</v>
      </c>
      <c r="U4" s="3" t="s">
        <v>125</v>
      </c>
      <c r="V4" s="3" t="s">
        <v>126</v>
      </c>
      <c r="W4" s="3" t="s">
        <v>125</v>
      </c>
      <c r="X4" s="3" t="s">
        <v>126</v>
      </c>
      <c r="Y4" s="46"/>
      <c r="Z4" s="46"/>
    </row>
    <row r="5" spans="1:26" x14ac:dyDescent="0.25">
      <c r="B5" s="10">
        <v>115870</v>
      </c>
      <c r="C5" s="12" t="s">
        <v>102</v>
      </c>
      <c r="D5" s="12" t="s">
        <v>35</v>
      </c>
      <c r="E5" s="12" t="s">
        <v>29</v>
      </c>
      <c r="F5" s="12" t="s">
        <v>128</v>
      </c>
      <c r="G5" s="21">
        <v>20</v>
      </c>
      <c r="H5" s="21">
        <v>152</v>
      </c>
      <c r="I5" s="21">
        <v>3</v>
      </c>
      <c r="J5" s="21">
        <v>6</v>
      </c>
      <c r="K5" s="21">
        <v>5</v>
      </c>
      <c r="L5" s="21">
        <v>1</v>
      </c>
      <c r="M5" s="21">
        <v>3</v>
      </c>
      <c r="N5" s="21">
        <v>14</v>
      </c>
      <c r="O5" s="21">
        <v>5</v>
      </c>
      <c r="P5" s="21">
        <v>6</v>
      </c>
      <c r="Q5" s="21">
        <v>1</v>
      </c>
      <c r="R5" s="21">
        <v>0</v>
      </c>
      <c r="S5" s="21">
        <v>1</v>
      </c>
      <c r="T5" s="21">
        <v>0</v>
      </c>
      <c r="U5" s="21">
        <v>1</v>
      </c>
      <c r="V5" s="21">
        <v>0</v>
      </c>
      <c r="W5" s="21">
        <v>1</v>
      </c>
      <c r="X5" s="21">
        <v>0</v>
      </c>
      <c r="Y5" s="21">
        <v>40</v>
      </c>
      <c r="Z5" s="21">
        <v>179</v>
      </c>
    </row>
    <row r="6" spans="1:26" x14ac:dyDescent="0.25">
      <c r="B6" s="10">
        <v>115870</v>
      </c>
      <c r="C6" s="12" t="s">
        <v>102</v>
      </c>
      <c r="D6" s="12" t="s">
        <v>35</v>
      </c>
      <c r="E6" s="12" t="s">
        <v>29</v>
      </c>
      <c r="F6" s="12" t="s">
        <v>129</v>
      </c>
      <c r="G6" s="21">
        <v>20</v>
      </c>
      <c r="H6" s="21">
        <v>139</v>
      </c>
      <c r="I6" s="21">
        <v>3</v>
      </c>
      <c r="J6" s="21">
        <v>12</v>
      </c>
      <c r="K6" s="21">
        <v>5</v>
      </c>
      <c r="L6" s="21">
        <v>15</v>
      </c>
      <c r="M6" s="21">
        <v>3</v>
      </c>
      <c r="N6" s="21">
        <v>26</v>
      </c>
      <c r="O6" s="21">
        <v>5</v>
      </c>
      <c r="P6" s="21">
        <v>12</v>
      </c>
      <c r="Q6" s="21">
        <v>1</v>
      </c>
      <c r="R6" s="21">
        <v>0</v>
      </c>
      <c r="S6" s="21">
        <v>1</v>
      </c>
      <c r="T6" s="21">
        <v>0</v>
      </c>
      <c r="U6" s="21">
        <v>1</v>
      </c>
      <c r="V6" s="21">
        <v>0</v>
      </c>
      <c r="W6" s="21">
        <v>1</v>
      </c>
      <c r="X6" s="21">
        <v>0</v>
      </c>
      <c r="Y6" s="21">
        <v>40</v>
      </c>
      <c r="Z6" s="21">
        <v>204</v>
      </c>
    </row>
    <row r="7" spans="1:26" x14ac:dyDescent="0.25">
      <c r="B7" s="10">
        <v>1433</v>
      </c>
      <c r="C7" s="12" t="s">
        <v>100</v>
      </c>
      <c r="D7" s="12" t="s">
        <v>37</v>
      </c>
      <c r="E7" s="12" t="s">
        <v>29</v>
      </c>
      <c r="F7" s="12" t="s">
        <v>128</v>
      </c>
      <c r="G7" s="21">
        <v>20</v>
      </c>
      <c r="H7" s="21">
        <v>361</v>
      </c>
      <c r="I7" s="21">
        <v>3</v>
      </c>
      <c r="J7" s="21">
        <v>21</v>
      </c>
      <c r="K7" s="21">
        <v>5</v>
      </c>
      <c r="L7" s="21">
        <v>11</v>
      </c>
      <c r="M7" s="21">
        <v>3</v>
      </c>
      <c r="N7" s="21">
        <v>23</v>
      </c>
      <c r="O7" s="21">
        <v>5</v>
      </c>
      <c r="P7" s="21">
        <v>13</v>
      </c>
      <c r="Q7" s="21">
        <v>1</v>
      </c>
      <c r="R7" s="21">
        <v>0</v>
      </c>
      <c r="S7" s="21">
        <v>1</v>
      </c>
      <c r="T7" s="21">
        <v>0</v>
      </c>
      <c r="U7" s="21">
        <v>1</v>
      </c>
      <c r="V7" s="21">
        <v>2</v>
      </c>
      <c r="W7" s="21">
        <v>1</v>
      </c>
      <c r="X7" s="21">
        <v>0</v>
      </c>
      <c r="Y7" s="21">
        <v>40</v>
      </c>
      <c r="Z7" s="21">
        <v>431</v>
      </c>
    </row>
    <row r="8" spans="1:26" x14ac:dyDescent="0.25">
      <c r="B8" s="10">
        <v>1137715</v>
      </c>
      <c r="C8" s="12" t="s">
        <v>103</v>
      </c>
      <c r="D8" s="12" t="s">
        <v>37</v>
      </c>
      <c r="E8" s="12" t="s">
        <v>29</v>
      </c>
      <c r="F8" s="12" t="s">
        <v>128</v>
      </c>
      <c r="G8" s="21">
        <v>20</v>
      </c>
      <c r="H8" s="21">
        <v>334</v>
      </c>
      <c r="I8" s="21">
        <v>3</v>
      </c>
      <c r="J8" s="21">
        <v>15</v>
      </c>
      <c r="K8" s="21">
        <v>5</v>
      </c>
      <c r="L8" s="21">
        <v>10</v>
      </c>
      <c r="M8" s="21">
        <v>3</v>
      </c>
      <c r="N8" s="21">
        <v>21</v>
      </c>
      <c r="O8" s="21">
        <v>5</v>
      </c>
      <c r="P8" s="21">
        <v>4</v>
      </c>
      <c r="Q8" s="21">
        <v>1</v>
      </c>
      <c r="R8" s="21">
        <v>0</v>
      </c>
      <c r="S8" s="21">
        <v>1</v>
      </c>
      <c r="T8" s="21">
        <v>0</v>
      </c>
      <c r="U8" s="21">
        <v>1</v>
      </c>
      <c r="V8" s="21">
        <v>2</v>
      </c>
      <c r="W8" s="21">
        <v>1</v>
      </c>
      <c r="X8" s="21">
        <v>0</v>
      </c>
      <c r="Y8" s="21">
        <v>40</v>
      </c>
      <c r="Z8" s="21">
        <v>386</v>
      </c>
    </row>
    <row r="9" spans="1:26" x14ac:dyDescent="0.25">
      <c r="B9" s="10">
        <v>122664</v>
      </c>
      <c r="C9" s="12" t="s">
        <v>104</v>
      </c>
      <c r="D9" s="12" t="s">
        <v>41</v>
      </c>
      <c r="E9" s="12" t="s">
        <v>29</v>
      </c>
      <c r="F9" s="12" t="s">
        <v>128</v>
      </c>
      <c r="G9" s="21">
        <v>10</v>
      </c>
      <c r="H9" s="21">
        <v>95</v>
      </c>
      <c r="I9" s="21">
        <v>1</v>
      </c>
      <c r="J9" s="21">
        <v>7</v>
      </c>
      <c r="K9" s="21">
        <v>2</v>
      </c>
      <c r="L9" s="21">
        <v>2</v>
      </c>
      <c r="M9" s="21">
        <v>1</v>
      </c>
      <c r="N9" s="21">
        <v>6</v>
      </c>
      <c r="O9" s="21">
        <v>2</v>
      </c>
      <c r="P9" s="21">
        <v>2</v>
      </c>
      <c r="Q9" s="21">
        <v>1</v>
      </c>
      <c r="R9" s="21">
        <v>0</v>
      </c>
      <c r="S9" s="21">
        <v>1</v>
      </c>
      <c r="T9" s="21">
        <v>0</v>
      </c>
      <c r="U9" s="21">
        <v>1</v>
      </c>
      <c r="V9" s="21">
        <v>1</v>
      </c>
      <c r="W9" s="21">
        <v>1</v>
      </c>
      <c r="X9" s="21">
        <v>0</v>
      </c>
      <c r="Y9" s="21">
        <v>20</v>
      </c>
      <c r="Z9" s="21">
        <v>113</v>
      </c>
    </row>
    <row r="10" spans="1:26" x14ac:dyDescent="0.25">
      <c r="B10" s="10">
        <v>1139590</v>
      </c>
      <c r="C10" s="12" t="s">
        <v>105</v>
      </c>
      <c r="D10" s="12" t="s">
        <v>41</v>
      </c>
      <c r="E10" s="12" t="s">
        <v>29</v>
      </c>
      <c r="F10" s="12" t="s">
        <v>128</v>
      </c>
      <c r="G10" s="21">
        <v>15</v>
      </c>
      <c r="H10" s="21">
        <v>216</v>
      </c>
      <c r="I10" s="21">
        <v>2</v>
      </c>
      <c r="J10" s="21">
        <v>6</v>
      </c>
      <c r="K10" s="21">
        <v>4</v>
      </c>
      <c r="L10" s="21">
        <v>23</v>
      </c>
      <c r="M10" s="21">
        <v>2</v>
      </c>
      <c r="N10" s="21">
        <v>64</v>
      </c>
      <c r="O10" s="21">
        <v>3</v>
      </c>
      <c r="P10" s="21">
        <v>13</v>
      </c>
      <c r="Q10" s="21">
        <v>1</v>
      </c>
      <c r="R10" s="21">
        <v>0</v>
      </c>
      <c r="S10" s="21">
        <v>1</v>
      </c>
      <c r="T10" s="21">
        <v>0</v>
      </c>
      <c r="U10" s="21">
        <v>1</v>
      </c>
      <c r="V10" s="21">
        <v>1</v>
      </c>
      <c r="W10" s="21">
        <v>1</v>
      </c>
      <c r="X10" s="21">
        <v>0</v>
      </c>
      <c r="Y10" s="21">
        <v>30</v>
      </c>
      <c r="Z10" s="21">
        <v>323</v>
      </c>
    </row>
    <row r="11" spans="1:26" x14ac:dyDescent="0.25">
      <c r="B11" s="10">
        <v>1452</v>
      </c>
      <c r="C11" s="12" t="s">
        <v>102</v>
      </c>
      <c r="D11" s="12" t="s">
        <v>137</v>
      </c>
      <c r="E11" s="12" t="s">
        <v>29</v>
      </c>
      <c r="F11" s="12" t="s">
        <v>128</v>
      </c>
      <c r="G11" s="21">
        <v>20</v>
      </c>
      <c r="H11" s="21">
        <v>407</v>
      </c>
      <c r="I11" s="21">
        <v>3</v>
      </c>
      <c r="J11" s="21">
        <v>28</v>
      </c>
      <c r="K11" s="21">
        <v>5</v>
      </c>
      <c r="L11" s="21">
        <v>11</v>
      </c>
      <c r="M11" s="21">
        <v>3</v>
      </c>
      <c r="N11" s="21">
        <v>48</v>
      </c>
      <c r="O11" s="21">
        <v>5</v>
      </c>
      <c r="P11" s="21">
        <v>17</v>
      </c>
      <c r="Q11" s="21">
        <v>1</v>
      </c>
      <c r="R11" s="21">
        <v>1</v>
      </c>
      <c r="S11" s="21">
        <v>1</v>
      </c>
      <c r="T11" s="21">
        <v>0</v>
      </c>
      <c r="U11" s="21">
        <v>1</v>
      </c>
      <c r="V11" s="21">
        <v>0</v>
      </c>
      <c r="W11" s="21">
        <v>1</v>
      </c>
      <c r="X11" s="21">
        <v>1</v>
      </c>
      <c r="Y11" s="21">
        <v>40</v>
      </c>
      <c r="Z11" s="21">
        <v>513</v>
      </c>
    </row>
    <row r="12" spans="1:26" x14ac:dyDescent="0.25">
      <c r="B12" s="10">
        <v>1430</v>
      </c>
      <c r="C12" s="12" t="s">
        <v>104</v>
      </c>
      <c r="D12" s="12" t="s">
        <v>138</v>
      </c>
      <c r="E12" s="12" t="s">
        <v>29</v>
      </c>
      <c r="F12" s="12" t="s">
        <v>128</v>
      </c>
      <c r="G12" s="21">
        <v>10</v>
      </c>
      <c r="H12" s="21">
        <v>127</v>
      </c>
      <c r="I12" s="21">
        <v>1</v>
      </c>
      <c r="J12" s="21">
        <v>6</v>
      </c>
      <c r="K12" s="21">
        <v>2</v>
      </c>
      <c r="L12" s="21">
        <v>4</v>
      </c>
      <c r="M12" s="21">
        <v>1</v>
      </c>
      <c r="N12" s="21">
        <v>13</v>
      </c>
      <c r="O12" s="21">
        <v>2</v>
      </c>
      <c r="P12" s="21">
        <v>1</v>
      </c>
      <c r="Q12" s="21">
        <v>1</v>
      </c>
      <c r="R12" s="21">
        <v>0</v>
      </c>
      <c r="S12" s="21">
        <v>1</v>
      </c>
      <c r="T12" s="21">
        <v>0</v>
      </c>
      <c r="U12" s="21">
        <v>1</v>
      </c>
      <c r="V12" s="21">
        <v>2</v>
      </c>
      <c r="W12" s="21">
        <v>1</v>
      </c>
      <c r="X12" s="21">
        <v>0</v>
      </c>
      <c r="Y12" s="21">
        <v>20</v>
      </c>
      <c r="Z12" s="21">
        <v>153</v>
      </c>
    </row>
    <row r="13" spans="1:26" x14ac:dyDescent="0.25">
      <c r="B13" s="10">
        <v>115872</v>
      </c>
      <c r="C13" s="12" t="s">
        <v>104</v>
      </c>
      <c r="D13" s="12" t="s">
        <v>138</v>
      </c>
      <c r="E13" s="12" t="s">
        <v>32</v>
      </c>
      <c r="F13" s="12" t="s">
        <v>128</v>
      </c>
      <c r="G13" s="21">
        <v>10</v>
      </c>
      <c r="H13" s="21">
        <v>31</v>
      </c>
      <c r="I13" s="21">
        <v>1</v>
      </c>
      <c r="J13" s="21">
        <v>2</v>
      </c>
      <c r="K13" s="21">
        <v>2</v>
      </c>
      <c r="L13" s="21">
        <v>0</v>
      </c>
      <c r="M13" s="21">
        <v>1</v>
      </c>
      <c r="N13" s="21">
        <v>2</v>
      </c>
      <c r="O13" s="21">
        <v>2</v>
      </c>
      <c r="P13" s="21">
        <v>0</v>
      </c>
      <c r="Q13" s="21">
        <v>1</v>
      </c>
      <c r="R13" s="21">
        <v>0</v>
      </c>
      <c r="S13" s="21">
        <v>1</v>
      </c>
      <c r="T13" s="21">
        <v>0</v>
      </c>
      <c r="U13" s="21">
        <v>1</v>
      </c>
      <c r="V13" s="21">
        <v>0</v>
      </c>
      <c r="W13" s="21">
        <v>1</v>
      </c>
      <c r="X13" s="21">
        <v>0</v>
      </c>
      <c r="Y13" s="21">
        <v>20</v>
      </c>
      <c r="Z13" s="21">
        <v>35</v>
      </c>
    </row>
    <row r="14" spans="1:26" x14ac:dyDescent="0.25">
      <c r="B14" s="10">
        <v>115872</v>
      </c>
      <c r="C14" s="12" t="s">
        <v>104</v>
      </c>
      <c r="D14" s="12" t="s">
        <v>138</v>
      </c>
      <c r="E14" s="12" t="s">
        <v>32</v>
      </c>
      <c r="F14" s="12" t="s">
        <v>129</v>
      </c>
      <c r="G14" s="21">
        <v>12</v>
      </c>
      <c r="H14" s="21">
        <v>52</v>
      </c>
      <c r="I14" s="21">
        <v>2</v>
      </c>
      <c r="J14" s="21">
        <v>4</v>
      </c>
      <c r="K14" s="21">
        <v>3</v>
      </c>
      <c r="L14" s="21">
        <v>8</v>
      </c>
      <c r="M14" s="21">
        <v>1</v>
      </c>
      <c r="N14" s="21">
        <v>4</v>
      </c>
      <c r="O14" s="21">
        <v>3</v>
      </c>
      <c r="P14" s="21">
        <v>2</v>
      </c>
      <c r="Q14" s="21">
        <v>1</v>
      </c>
      <c r="R14" s="21">
        <v>0</v>
      </c>
      <c r="S14" s="21">
        <v>1</v>
      </c>
      <c r="T14" s="21">
        <v>0</v>
      </c>
      <c r="U14" s="21">
        <v>1</v>
      </c>
      <c r="V14" s="21">
        <v>0</v>
      </c>
      <c r="W14" s="21">
        <v>1</v>
      </c>
      <c r="X14" s="21">
        <v>0</v>
      </c>
      <c r="Y14" s="21">
        <v>25</v>
      </c>
      <c r="Z14" s="21">
        <v>70</v>
      </c>
    </row>
    <row r="15" spans="1:26" x14ac:dyDescent="0.25">
      <c r="B15" s="10">
        <v>1443</v>
      </c>
      <c r="C15" s="12" t="s">
        <v>102</v>
      </c>
      <c r="D15" s="12" t="s">
        <v>139</v>
      </c>
      <c r="E15" s="12" t="s">
        <v>29</v>
      </c>
      <c r="F15" s="12" t="s">
        <v>128</v>
      </c>
      <c r="G15" s="21">
        <v>20</v>
      </c>
      <c r="H15" s="21">
        <v>46</v>
      </c>
      <c r="I15" s="21">
        <v>3</v>
      </c>
      <c r="J15" s="21">
        <v>1</v>
      </c>
      <c r="K15" s="21">
        <v>5</v>
      </c>
      <c r="L15" s="21">
        <v>2</v>
      </c>
      <c r="M15" s="21">
        <v>3</v>
      </c>
      <c r="N15" s="21">
        <v>5</v>
      </c>
      <c r="O15" s="21">
        <v>5</v>
      </c>
      <c r="P15" s="21">
        <v>1</v>
      </c>
      <c r="Q15" s="21">
        <v>1</v>
      </c>
      <c r="R15" s="21">
        <v>0</v>
      </c>
      <c r="S15" s="21">
        <v>1</v>
      </c>
      <c r="T15" s="21">
        <v>0</v>
      </c>
      <c r="U15" s="21">
        <v>1</v>
      </c>
      <c r="V15" s="21">
        <v>0</v>
      </c>
      <c r="W15" s="21">
        <v>1</v>
      </c>
      <c r="X15" s="21">
        <v>1</v>
      </c>
      <c r="Y15" s="21">
        <v>40</v>
      </c>
      <c r="Z15" s="21">
        <v>56</v>
      </c>
    </row>
    <row r="16" spans="1:26" x14ac:dyDescent="0.25">
      <c r="B16" s="10">
        <v>1443</v>
      </c>
      <c r="C16" s="12" t="s">
        <v>102</v>
      </c>
      <c r="D16" s="12" t="s">
        <v>139</v>
      </c>
      <c r="E16" s="12" t="s">
        <v>29</v>
      </c>
      <c r="F16" s="12" t="s">
        <v>129</v>
      </c>
      <c r="G16" s="21">
        <v>20</v>
      </c>
      <c r="H16" s="21">
        <v>72</v>
      </c>
      <c r="I16" s="21">
        <v>3</v>
      </c>
      <c r="J16" s="21">
        <v>12</v>
      </c>
      <c r="K16" s="21">
        <v>5</v>
      </c>
      <c r="L16" s="21">
        <v>7</v>
      </c>
      <c r="M16" s="21">
        <v>3</v>
      </c>
      <c r="N16" s="21">
        <v>12</v>
      </c>
      <c r="O16" s="21">
        <v>5</v>
      </c>
      <c r="P16" s="21">
        <v>4</v>
      </c>
      <c r="Q16" s="21">
        <v>1</v>
      </c>
      <c r="R16" s="21">
        <v>0</v>
      </c>
      <c r="S16" s="21">
        <v>1</v>
      </c>
      <c r="T16" s="21">
        <v>0</v>
      </c>
      <c r="U16" s="21">
        <v>1</v>
      </c>
      <c r="V16" s="21">
        <v>0</v>
      </c>
      <c r="W16" s="21">
        <v>1</v>
      </c>
      <c r="X16" s="21">
        <v>0</v>
      </c>
      <c r="Y16" s="21">
        <v>40</v>
      </c>
      <c r="Z16" s="21">
        <v>107</v>
      </c>
    </row>
    <row r="17" spans="2:26" x14ac:dyDescent="0.25">
      <c r="B17" s="10">
        <v>1431</v>
      </c>
      <c r="C17" s="12" t="s">
        <v>102</v>
      </c>
      <c r="D17" s="12" t="s">
        <v>140</v>
      </c>
      <c r="E17" s="12" t="s">
        <v>29</v>
      </c>
      <c r="F17" s="12" t="s">
        <v>128</v>
      </c>
      <c r="G17" s="21">
        <v>20</v>
      </c>
      <c r="H17" s="21">
        <v>118</v>
      </c>
      <c r="I17" s="21">
        <v>3</v>
      </c>
      <c r="J17" s="21">
        <v>2</v>
      </c>
      <c r="K17" s="21">
        <v>5</v>
      </c>
      <c r="L17" s="21">
        <v>6</v>
      </c>
      <c r="M17" s="21">
        <v>3</v>
      </c>
      <c r="N17" s="21">
        <v>7</v>
      </c>
      <c r="O17" s="21">
        <v>5</v>
      </c>
      <c r="P17" s="21">
        <v>5</v>
      </c>
      <c r="Q17" s="21">
        <v>1</v>
      </c>
      <c r="R17" s="21">
        <v>0</v>
      </c>
      <c r="S17" s="21">
        <v>1</v>
      </c>
      <c r="T17" s="21">
        <v>0</v>
      </c>
      <c r="U17" s="21">
        <v>1</v>
      </c>
      <c r="V17" s="21">
        <v>0</v>
      </c>
      <c r="W17" s="21">
        <v>1</v>
      </c>
      <c r="X17" s="21">
        <v>0</v>
      </c>
      <c r="Y17" s="21">
        <v>40</v>
      </c>
      <c r="Z17" s="21">
        <v>138</v>
      </c>
    </row>
    <row r="18" spans="2:26" x14ac:dyDescent="0.25">
      <c r="B18" s="10">
        <v>1436</v>
      </c>
      <c r="C18" s="12" t="s">
        <v>102</v>
      </c>
      <c r="D18" s="12" t="s">
        <v>49</v>
      </c>
      <c r="E18" s="12" t="s">
        <v>29</v>
      </c>
      <c r="F18" s="12" t="s">
        <v>127</v>
      </c>
      <c r="G18" s="21">
        <v>20</v>
      </c>
      <c r="H18" s="21">
        <v>704</v>
      </c>
      <c r="I18" s="21">
        <v>3</v>
      </c>
      <c r="J18" s="21">
        <v>36</v>
      </c>
      <c r="K18" s="21">
        <v>5</v>
      </c>
      <c r="L18" s="21">
        <v>24</v>
      </c>
      <c r="M18" s="21">
        <v>3</v>
      </c>
      <c r="N18" s="21">
        <v>61</v>
      </c>
      <c r="O18" s="21">
        <v>5</v>
      </c>
      <c r="P18" s="21">
        <v>25</v>
      </c>
      <c r="Q18" s="21">
        <v>1</v>
      </c>
      <c r="R18" s="21">
        <v>1</v>
      </c>
      <c r="S18" s="21">
        <v>1</v>
      </c>
      <c r="T18" s="21">
        <v>1</v>
      </c>
      <c r="U18" s="21">
        <v>1</v>
      </c>
      <c r="V18" s="21">
        <v>0</v>
      </c>
      <c r="W18" s="21">
        <v>1</v>
      </c>
      <c r="X18" s="21">
        <v>1</v>
      </c>
      <c r="Y18" s="21">
        <v>40</v>
      </c>
      <c r="Z18" s="21">
        <v>853</v>
      </c>
    </row>
    <row r="19" spans="2:26" x14ac:dyDescent="0.25">
      <c r="B19" s="10">
        <v>1436</v>
      </c>
      <c r="C19" s="12" t="s">
        <v>102</v>
      </c>
      <c r="D19" s="12" t="s">
        <v>49</v>
      </c>
      <c r="E19" s="12" t="s">
        <v>29</v>
      </c>
      <c r="F19" s="12" t="s">
        <v>129</v>
      </c>
      <c r="G19" s="21">
        <v>20</v>
      </c>
      <c r="H19" s="21">
        <v>351</v>
      </c>
      <c r="I19" s="21">
        <v>3</v>
      </c>
      <c r="J19" s="21">
        <v>32</v>
      </c>
      <c r="K19" s="21">
        <v>5</v>
      </c>
      <c r="L19" s="21">
        <v>43</v>
      </c>
      <c r="M19" s="21">
        <v>3</v>
      </c>
      <c r="N19" s="21">
        <v>47</v>
      </c>
      <c r="O19" s="21">
        <v>5</v>
      </c>
      <c r="P19" s="21">
        <v>29</v>
      </c>
      <c r="Q19" s="21">
        <v>1</v>
      </c>
      <c r="R19" s="21">
        <v>0</v>
      </c>
      <c r="S19" s="21">
        <v>1</v>
      </c>
      <c r="T19" s="21">
        <v>0</v>
      </c>
      <c r="U19" s="21">
        <v>1</v>
      </c>
      <c r="V19" s="21">
        <v>3</v>
      </c>
      <c r="W19" s="21">
        <v>1</v>
      </c>
      <c r="X19" s="21">
        <v>0</v>
      </c>
      <c r="Y19" s="21">
        <v>40</v>
      </c>
      <c r="Z19" s="21">
        <v>505</v>
      </c>
    </row>
    <row r="20" spans="2:26" x14ac:dyDescent="0.25">
      <c r="B20" s="10">
        <v>1438</v>
      </c>
      <c r="C20" s="12" t="s">
        <v>106</v>
      </c>
      <c r="D20" s="12" t="s">
        <v>106</v>
      </c>
      <c r="E20" s="12" t="s">
        <v>32</v>
      </c>
      <c r="F20" s="12" t="s">
        <v>128</v>
      </c>
      <c r="G20" s="21">
        <v>20</v>
      </c>
      <c r="H20" s="21">
        <v>157</v>
      </c>
      <c r="I20" s="21">
        <v>3</v>
      </c>
      <c r="J20" s="21">
        <v>7</v>
      </c>
      <c r="K20" s="21">
        <v>5</v>
      </c>
      <c r="L20" s="21">
        <v>2</v>
      </c>
      <c r="M20" s="21">
        <v>3</v>
      </c>
      <c r="N20" s="21">
        <v>13</v>
      </c>
      <c r="O20" s="21">
        <v>5</v>
      </c>
      <c r="P20" s="21">
        <v>15</v>
      </c>
      <c r="Q20" s="21">
        <v>1</v>
      </c>
      <c r="R20" s="21">
        <v>0</v>
      </c>
      <c r="S20" s="21">
        <v>1</v>
      </c>
      <c r="T20" s="21">
        <v>0</v>
      </c>
      <c r="U20" s="21">
        <v>1</v>
      </c>
      <c r="V20" s="21">
        <v>0</v>
      </c>
      <c r="W20" s="21">
        <v>1</v>
      </c>
      <c r="X20" s="21">
        <v>0</v>
      </c>
      <c r="Y20" s="21">
        <v>40</v>
      </c>
      <c r="Z20" s="21">
        <v>194</v>
      </c>
    </row>
    <row r="21" spans="2:26" x14ac:dyDescent="0.25">
      <c r="B21" s="10">
        <v>5000703</v>
      </c>
      <c r="C21" s="12" t="s">
        <v>104</v>
      </c>
      <c r="D21" s="12" t="s">
        <v>51</v>
      </c>
      <c r="E21" s="12" t="s">
        <v>141</v>
      </c>
      <c r="F21" s="12" t="s">
        <v>128</v>
      </c>
      <c r="G21" s="21">
        <v>20</v>
      </c>
      <c r="H21" s="21">
        <v>174</v>
      </c>
      <c r="I21" s="21">
        <v>3</v>
      </c>
      <c r="J21" s="21">
        <v>24</v>
      </c>
      <c r="K21" s="21">
        <v>5</v>
      </c>
      <c r="L21" s="21">
        <v>15</v>
      </c>
      <c r="M21" s="21">
        <v>3</v>
      </c>
      <c r="N21" s="21">
        <v>27</v>
      </c>
      <c r="O21" s="21">
        <v>5</v>
      </c>
      <c r="P21" s="21">
        <v>23</v>
      </c>
      <c r="Q21" s="21">
        <v>1</v>
      </c>
      <c r="R21" s="21">
        <v>0</v>
      </c>
      <c r="S21" s="21">
        <v>1</v>
      </c>
      <c r="T21" s="21">
        <v>0</v>
      </c>
      <c r="U21" s="21">
        <v>1</v>
      </c>
      <c r="V21" s="21">
        <v>0</v>
      </c>
      <c r="W21" s="21">
        <v>1</v>
      </c>
      <c r="X21" s="21">
        <v>0</v>
      </c>
      <c r="Y21" s="21">
        <v>40</v>
      </c>
      <c r="Z21" s="21">
        <v>263</v>
      </c>
    </row>
    <row r="22" spans="2:26" x14ac:dyDescent="0.25">
      <c r="B22" s="10">
        <v>1114400</v>
      </c>
      <c r="C22" s="12" t="s">
        <v>100</v>
      </c>
      <c r="D22" s="12" t="s">
        <v>142</v>
      </c>
      <c r="E22" s="12" t="s">
        <v>29</v>
      </c>
      <c r="F22" s="12" t="s">
        <v>128</v>
      </c>
      <c r="G22" s="21">
        <v>10</v>
      </c>
      <c r="H22" s="21">
        <v>139</v>
      </c>
      <c r="I22" s="21">
        <v>1</v>
      </c>
      <c r="J22" s="21">
        <v>3</v>
      </c>
      <c r="K22" s="21">
        <v>2</v>
      </c>
      <c r="L22" s="21">
        <v>1</v>
      </c>
      <c r="M22" s="21">
        <v>1</v>
      </c>
      <c r="N22" s="21">
        <v>10</v>
      </c>
      <c r="O22" s="21">
        <v>2</v>
      </c>
      <c r="P22" s="21">
        <v>1</v>
      </c>
      <c r="Q22" s="21">
        <v>1</v>
      </c>
      <c r="R22" s="21">
        <v>0</v>
      </c>
      <c r="S22" s="21">
        <v>1</v>
      </c>
      <c r="T22" s="21">
        <v>0</v>
      </c>
      <c r="U22" s="21">
        <v>1</v>
      </c>
      <c r="V22" s="21">
        <v>0</v>
      </c>
      <c r="W22" s="21">
        <v>1</v>
      </c>
      <c r="X22" s="21">
        <v>0</v>
      </c>
      <c r="Y22" s="21">
        <v>20</v>
      </c>
      <c r="Z22" s="21">
        <v>154</v>
      </c>
    </row>
    <row r="23" spans="2:26" x14ac:dyDescent="0.25">
      <c r="B23" s="10">
        <v>1107367</v>
      </c>
      <c r="C23" s="12" t="s">
        <v>100</v>
      </c>
      <c r="D23" s="12" t="s">
        <v>143</v>
      </c>
      <c r="E23" s="12" t="s">
        <v>29</v>
      </c>
      <c r="F23" s="12" t="s">
        <v>128</v>
      </c>
      <c r="G23" s="21">
        <v>20</v>
      </c>
      <c r="H23" s="21">
        <v>46</v>
      </c>
      <c r="I23" s="21">
        <v>3</v>
      </c>
      <c r="J23" s="21">
        <v>3</v>
      </c>
      <c r="K23" s="21">
        <v>5</v>
      </c>
      <c r="L23" s="21">
        <v>0</v>
      </c>
      <c r="M23" s="21">
        <v>3</v>
      </c>
      <c r="N23" s="21">
        <v>4</v>
      </c>
      <c r="O23" s="21">
        <v>5</v>
      </c>
      <c r="P23" s="21">
        <v>1</v>
      </c>
      <c r="Q23" s="21">
        <v>1</v>
      </c>
      <c r="R23" s="21">
        <v>0</v>
      </c>
      <c r="S23" s="21">
        <v>1</v>
      </c>
      <c r="T23" s="21">
        <v>0</v>
      </c>
      <c r="U23" s="21">
        <v>1</v>
      </c>
      <c r="V23" s="21">
        <v>0</v>
      </c>
      <c r="W23" s="21">
        <v>1</v>
      </c>
      <c r="X23" s="21">
        <v>0</v>
      </c>
      <c r="Y23" s="21">
        <v>40</v>
      </c>
      <c r="Z23" s="21">
        <v>54</v>
      </c>
    </row>
    <row r="24" spans="2:26" x14ac:dyDescent="0.25">
      <c r="B24" s="10">
        <v>94163</v>
      </c>
      <c r="C24" s="12" t="s">
        <v>102</v>
      </c>
      <c r="D24" s="12" t="s">
        <v>144</v>
      </c>
      <c r="E24" s="12" t="s">
        <v>29</v>
      </c>
      <c r="F24" s="12" t="s">
        <v>128</v>
      </c>
      <c r="G24" s="21">
        <v>12</v>
      </c>
      <c r="H24" s="21">
        <v>76</v>
      </c>
      <c r="I24" s="21">
        <v>2</v>
      </c>
      <c r="J24" s="21">
        <v>5</v>
      </c>
      <c r="K24" s="21">
        <v>3</v>
      </c>
      <c r="L24" s="21">
        <v>0</v>
      </c>
      <c r="M24" s="21">
        <v>1</v>
      </c>
      <c r="N24" s="21">
        <v>4</v>
      </c>
      <c r="O24" s="21">
        <v>3</v>
      </c>
      <c r="P24" s="21">
        <v>1</v>
      </c>
      <c r="Q24" s="21">
        <v>1</v>
      </c>
      <c r="R24" s="21">
        <v>0</v>
      </c>
      <c r="S24" s="21">
        <v>1</v>
      </c>
      <c r="T24" s="21">
        <v>0</v>
      </c>
      <c r="U24" s="21">
        <v>1</v>
      </c>
      <c r="V24" s="21">
        <v>0</v>
      </c>
      <c r="W24" s="21">
        <v>1</v>
      </c>
      <c r="X24" s="21">
        <v>0</v>
      </c>
      <c r="Y24" s="21">
        <v>25</v>
      </c>
      <c r="Z24" s="21">
        <v>86</v>
      </c>
    </row>
    <row r="25" spans="2:26" x14ac:dyDescent="0.25">
      <c r="B25" s="10">
        <v>1448</v>
      </c>
      <c r="C25" s="12" t="s">
        <v>102</v>
      </c>
      <c r="D25" s="12" t="s">
        <v>145</v>
      </c>
      <c r="E25" s="12" t="s">
        <v>29</v>
      </c>
      <c r="F25" s="12" t="s">
        <v>128</v>
      </c>
      <c r="G25" s="21">
        <v>20</v>
      </c>
      <c r="H25" s="21">
        <v>189</v>
      </c>
      <c r="I25" s="21">
        <v>3</v>
      </c>
      <c r="J25" s="21">
        <v>8</v>
      </c>
      <c r="K25" s="21">
        <v>5</v>
      </c>
      <c r="L25" s="21">
        <v>3</v>
      </c>
      <c r="M25" s="21">
        <v>3</v>
      </c>
      <c r="N25" s="21">
        <v>18</v>
      </c>
      <c r="O25" s="21">
        <v>5</v>
      </c>
      <c r="P25" s="21">
        <v>1</v>
      </c>
      <c r="Q25" s="21">
        <v>1</v>
      </c>
      <c r="R25" s="21">
        <v>0</v>
      </c>
      <c r="S25" s="21">
        <v>1</v>
      </c>
      <c r="T25" s="21">
        <v>0</v>
      </c>
      <c r="U25" s="21">
        <v>1</v>
      </c>
      <c r="V25" s="21">
        <v>0</v>
      </c>
      <c r="W25" s="21">
        <v>1</v>
      </c>
      <c r="X25" s="21">
        <v>0</v>
      </c>
      <c r="Y25" s="21">
        <v>40</v>
      </c>
      <c r="Z25" s="21">
        <v>219</v>
      </c>
    </row>
    <row r="26" spans="2:26" x14ac:dyDescent="0.25">
      <c r="B26" s="10">
        <v>1137718</v>
      </c>
      <c r="C26" s="12" t="s">
        <v>103</v>
      </c>
      <c r="D26" s="12" t="s">
        <v>146</v>
      </c>
      <c r="E26" s="12" t="s">
        <v>29</v>
      </c>
      <c r="F26" s="12" t="s">
        <v>128</v>
      </c>
      <c r="G26" s="21">
        <v>17</v>
      </c>
      <c r="H26" s="21">
        <v>25</v>
      </c>
      <c r="I26" s="21">
        <v>3</v>
      </c>
      <c r="J26" s="21">
        <v>3</v>
      </c>
      <c r="K26" s="21">
        <v>4</v>
      </c>
      <c r="L26" s="21">
        <v>2</v>
      </c>
      <c r="M26" s="21">
        <v>3</v>
      </c>
      <c r="N26" s="21">
        <v>2</v>
      </c>
      <c r="O26" s="21">
        <v>4</v>
      </c>
      <c r="P26" s="21">
        <v>2</v>
      </c>
      <c r="Q26" s="21">
        <v>1</v>
      </c>
      <c r="R26" s="21">
        <v>0</v>
      </c>
      <c r="S26" s="21">
        <v>1</v>
      </c>
      <c r="T26" s="21">
        <v>0</v>
      </c>
      <c r="U26" s="21">
        <v>1</v>
      </c>
      <c r="V26" s="21">
        <v>0</v>
      </c>
      <c r="W26" s="21">
        <v>1</v>
      </c>
      <c r="X26" s="21">
        <v>0</v>
      </c>
      <c r="Y26" s="21">
        <v>35</v>
      </c>
      <c r="Z26" s="21">
        <v>34</v>
      </c>
    </row>
    <row r="27" spans="2:26" x14ac:dyDescent="0.25">
      <c r="B27" s="10">
        <v>1137716</v>
      </c>
      <c r="C27" s="12" t="s">
        <v>105</v>
      </c>
      <c r="D27" s="12" t="s">
        <v>147</v>
      </c>
      <c r="E27" s="12" t="s">
        <v>29</v>
      </c>
      <c r="F27" s="12" t="s">
        <v>128</v>
      </c>
      <c r="G27" s="21">
        <v>15</v>
      </c>
      <c r="H27" s="21">
        <v>37</v>
      </c>
      <c r="I27" s="21">
        <v>2</v>
      </c>
      <c r="J27" s="21">
        <v>4</v>
      </c>
      <c r="K27" s="21">
        <v>4</v>
      </c>
      <c r="L27" s="21">
        <v>7</v>
      </c>
      <c r="M27" s="21">
        <v>2</v>
      </c>
      <c r="N27" s="21">
        <v>1</v>
      </c>
      <c r="O27" s="21">
        <v>3</v>
      </c>
      <c r="P27" s="21">
        <v>4</v>
      </c>
      <c r="Q27" s="21">
        <v>1</v>
      </c>
      <c r="R27" s="21">
        <v>0</v>
      </c>
      <c r="S27" s="21">
        <v>1</v>
      </c>
      <c r="T27" s="21">
        <v>0</v>
      </c>
      <c r="U27" s="21">
        <v>1</v>
      </c>
      <c r="V27" s="21">
        <v>0</v>
      </c>
      <c r="W27" s="21">
        <v>1</v>
      </c>
      <c r="X27" s="21">
        <v>0</v>
      </c>
      <c r="Y27" s="21">
        <v>30</v>
      </c>
      <c r="Z27" s="21">
        <v>53</v>
      </c>
    </row>
    <row r="28" spans="2:26" x14ac:dyDescent="0.25">
      <c r="B28" s="10">
        <v>1187249</v>
      </c>
      <c r="C28" s="12" t="s">
        <v>102</v>
      </c>
      <c r="D28" s="12" t="s">
        <v>148</v>
      </c>
      <c r="E28" s="12" t="s">
        <v>29</v>
      </c>
      <c r="F28" s="12" t="s">
        <v>128</v>
      </c>
      <c r="G28" s="21">
        <v>7</v>
      </c>
      <c r="H28" s="21">
        <v>195</v>
      </c>
      <c r="I28" s="21">
        <v>1</v>
      </c>
      <c r="J28" s="21">
        <v>5</v>
      </c>
      <c r="K28" s="21">
        <v>2</v>
      </c>
      <c r="L28" s="21">
        <v>4</v>
      </c>
      <c r="M28" s="21">
        <v>1</v>
      </c>
      <c r="N28" s="21">
        <v>25</v>
      </c>
      <c r="O28" s="21">
        <v>2</v>
      </c>
      <c r="P28" s="21">
        <v>11</v>
      </c>
      <c r="Q28" s="21">
        <v>0</v>
      </c>
      <c r="R28" s="21">
        <v>0</v>
      </c>
      <c r="S28" s="21">
        <v>1</v>
      </c>
      <c r="T28" s="21">
        <v>0</v>
      </c>
      <c r="U28" s="21">
        <v>0</v>
      </c>
      <c r="V28" s="21">
        <v>0</v>
      </c>
      <c r="W28" s="21">
        <v>1</v>
      </c>
      <c r="X28" s="21">
        <v>0</v>
      </c>
      <c r="Y28" s="21">
        <v>15</v>
      </c>
      <c r="Z28" s="21">
        <v>240</v>
      </c>
    </row>
    <row r="29" spans="2:26" x14ac:dyDescent="0.25">
      <c r="B29" s="10">
        <v>1187250</v>
      </c>
      <c r="C29" s="12" t="s">
        <v>102</v>
      </c>
      <c r="D29" s="12" t="s">
        <v>149</v>
      </c>
      <c r="E29" s="12" t="s">
        <v>29</v>
      </c>
      <c r="F29" s="12" t="s">
        <v>128</v>
      </c>
      <c r="G29" s="21">
        <v>7</v>
      </c>
      <c r="H29" s="21">
        <v>135</v>
      </c>
      <c r="I29" s="21">
        <v>1</v>
      </c>
      <c r="J29" s="21">
        <v>29</v>
      </c>
      <c r="K29" s="21">
        <v>2</v>
      </c>
      <c r="L29" s="21">
        <v>46</v>
      </c>
      <c r="M29" s="21">
        <v>1</v>
      </c>
      <c r="N29" s="21">
        <v>111</v>
      </c>
      <c r="O29" s="21">
        <v>2</v>
      </c>
      <c r="P29" s="21">
        <v>2</v>
      </c>
      <c r="Q29" s="21">
        <v>0</v>
      </c>
      <c r="R29" s="21">
        <v>0</v>
      </c>
      <c r="S29" s="21">
        <v>1</v>
      </c>
      <c r="T29" s="21">
        <v>0</v>
      </c>
      <c r="U29" s="21">
        <v>0</v>
      </c>
      <c r="V29" s="21">
        <v>0</v>
      </c>
      <c r="W29" s="21">
        <v>1</v>
      </c>
      <c r="X29" s="21">
        <v>0</v>
      </c>
      <c r="Y29" s="21">
        <v>15</v>
      </c>
      <c r="Z29" s="21">
        <v>323</v>
      </c>
    </row>
    <row r="30" spans="2:26" x14ac:dyDescent="0.25">
      <c r="B30" s="10">
        <v>1109224</v>
      </c>
      <c r="C30" s="12" t="s">
        <v>101</v>
      </c>
      <c r="D30" s="12" t="s">
        <v>150</v>
      </c>
      <c r="E30" s="12" t="s">
        <v>29</v>
      </c>
      <c r="F30" s="12" t="s">
        <v>128</v>
      </c>
      <c r="G30" s="21">
        <v>22</v>
      </c>
      <c r="H30" s="21">
        <v>47</v>
      </c>
      <c r="I30" s="21">
        <v>4</v>
      </c>
      <c r="J30" s="21">
        <v>10</v>
      </c>
      <c r="K30" s="21">
        <v>5</v>
      </c>
      <c r="L30" s="21">
        <v>8</v>
      </c>
      <c r="M30" s="21">
        <v>4</v>
      </c>
      <c r="N30" s="21">
        <v>25</v>
      </c>
      <c r="O30" s="21">
        <v>5</v>
      </c>
      <c r="P30" s="21">
        <v>12</v>
      </c>
      <c r="Q30" s="21">
        <v>1</v>
      </c>
      <c r="R30" s="21">
        <v>0</v>
      </c>
      <c r="S30" s="21">
        <v>1</v>
      </c>
      <c r="T30" s="21">
        <v>0</v>
      </c>
      <c r="U30" s="21">
        <v>1</v>
      </c>
      <c r="V30" s="21">
        <v>0</v>
      </c>
      <c r="W30" s="21">
        <v>1</v>
      </c>
      <c r="X30" s="21">
        <v>0</v>
      </c>
      <c r="Y30" s="21">
        <v>44</v>
      </c>
      <c r="Z30" s="21">
        <v>102</v>
      </c>
    </row>
    <row r="31" spans="2:26" x14ac:dyDescent="0.25">
      <c r="B31" s="10">
        <v>1449</v>
      </c>
      <c r="C31" s="12" t="s">
        <v>102</v>
      </c>
      <c r="D31" s="12" t="s">
        <v>151</v>
      </c>
      <c r="E31" s="12" t="s">
        <v>29</v>
      </c>
      <c r="F31" s="12" t="s">
        <v>128</v>
      </c>
      <c r="G31" s="21">
        <v>10</v>
      </c>
      <c r="H31" s="21">
        <v>62</v>
      </c>
      <c r="I31" s="21">
        <v>1</v>
      </c>
      <c r="J31" s="21">
        <v>5</v>
      </c>
      <c r="K31" s="21">
        <v>2</v>
      </c>
      <c r="L31" s="21">
        <v>1</v>
      </c>
      <c r="M31" s="21">
        <v>1</v>
      </c>
      <c r="N31" s="21">
        <v>4</v>
      </c>
      <c r="O31" s="21">
        <v>2</v>
      </c>
      <c r="P31" s="21">
        <v>1</v>
      </c>
      <c r="Q31" s="21">
        <v>1</v>
      </c>
      <c r="R31" s="21">
        <v>0</v>
      </c>
      <c r="S31" s="21">
        <v>1</v>
      </c>
      <c r="T31" s="21">
        <v>0</v>
      </c>
      <c r="U31" s="21">
        <v>1</v>
      </c>
      <c r="V31" s="21">
        <v>0</v>
      </c>
      <c r="W31" s="21">
        <v>1</v>
      </c>
      <c r="X31" s="21">
        <v>0</v>
      </c>
      <c r="Y31" s="21">
        <v>20</v>
      </c>
      <c r="Z31" s="21">
        <v>73</v>
      </c>
    </row>
    <row r="32" spans="2:26" x14ac:dyDescent="0.25">
      <c r="B32" s="10">
        <v>1139589</v>
      </c>
      <c r="C32" s="12" t="s">
        <v>105</v>
      </c>
      <c r="D32" s="12" t="s">
        <v>152</v>
      </c>
      <c r="E32" s="12" t="s">
        <v>29</v>
      </c>
      <c r="F32" s="12" t="s">
        <v>128</v>
      </c>
      <c r="G32" s="21">
        <v>15</v>
      </c>
      <c r="H32" s="21">
        <v>72</v>
      </c>
      <c r="I32" s="21">
        <v>2</v>
      </c>
      <c r="J32" s="21">
        <v>4</v>
      </c>
      <c r="K32" s="21">
        <v>4</v>
      </c>
      <c r="L32" s="21">
        <v>6</v>
      </c>
      <c r="M32" s="21">
        <v>2</v>
      </c>
      <c r="N32" s="21">
        <v>6</v>
      </c>
      <c r="O32" s="21">
        <v>3</v>
      </c>
      <c r="P32" s="21">
        <v>4</v>
      </c>
      <c r="Q32" s="21">
        <v>1</v>
      </c>
      <c r="R32" s="21">
        <v>1</v>
      </c>
      <c r="S32" s="21">
        <v>1</v>
      </c>
      <c r="T32" s="21">
        <v>0</v>
      </c>
      <c r="U32" s="21">
        <v>1</v>
      </c>
      <c r="V32" s="21">
        <v>0</v>
      </c>
      <c r="W32" s="21">
        <v>1</v>
      </c>
      <c r="X32" s="21">
        <v>0</v>
      </c>
      <c r="Y32" s="21">
        <v>30</v>
      </c>
      <c r="Z32" s="21">
        <v>93</v>
      </c>
    </row>
    <row r="33" spans="2:26" x14ac:dyDescent="0.25">
      <c r="B33" s="10">
        <v>1188370</v>
      </c>
      <c r="C33" s="12" t="s">
        <v>102</v>
      </c>
      <c r="D33" s="12" t="s">
        <v>152</v>
      </c>
      <c r="E33" s="12" t="s">
        <v>29</v>
      </c>
      <c r="F33" s="12" t="s">
        <v>128</v>
      </c>
      <c r="G33" s="21">
        <v>7</v>
      </c>
      <c r="H33" s="21">
        <v>19</v>
      </c>
      <c r="I33" s="21">
        <v>1</v>
      </c>
      <c r="J33" s="21">
        <v>0</v>
      </c>
      <c r="K33" s="21">
        <v>2</v>
      </c>
      <c r="L33" s="21">
        <v>1</v>
      </c>
      <c r="M33" s="21">
        <v>1</v>
      </c>
      <c r="N33" s="21">
        <v>1</v>
      </c>
      <c r="O33" s="21">
        <v>2</v>
      </c>
      <c r="P33" s="21">
        <v>2</v>
      </c>
      <c r="Q33" s="21">
        <v>0</v>
      </c>
      <c r="R33" s="21">
        <v>0</v>
      </c>
      <c r="S33" s="21">
        <v>1</v>
      </c>
      <c r="T33" s="21">
        <v>0</v>
      </c>
      <c r="U33" s="21">
        <v>0</v>
      </c>
      <c r="V33" s="21">
        <v>0</v>
      </c>
      <c r="W33" s="21">
        <v>1</v>
      </c>
      <c r="X33" s="21">
        <v>0</v>
      </c>
      <c r="Y33" s="21">
        <v>15</v>
      </c>
      <c r="Z33" s="21">
        <v>23</v>
      </c>
    </row>
    <row r="34" spans="2:26" x14ac:dyDescent="0.25">
      <c r="B34" s="10">
        <v>1276595</v>
      </c>
      <c r="C34" s="12" t="s">
        <v>103</v>
      </c>
      <c r="D34" s="12" t="s">
        <v>153</v>
      </c>
      <c r="E34" s="12" t="s">
        <v>29</v>
      </c>
      <c r="F34" s="12" t="s">
        <v>128</v>
      </c>
      <c r="G34" s="21">
        <v>20</v>
      </c>
      <c r="H34" s="21">
        <v>53</v>
      </c>
      <c r="I34" s="21">
        <v>3</v>
      </c>
      <c r="J34" s="21">
        <v>9</v>
      </c>
      <c r="K34" s="21">
        <v>5</v>
      </c>
      <c r="L34" s="21">
        <v>5</v>
      </c>
      <c r="M34" s="21">
        <v>3</v>
      </c>
      <c r="N34" s="21">
        <v>4</v>
      </c>
      <c r="O34" s="21">
        <v>5</v>
      </c>
      <c r="P34" s="21">
        <v>7</v>
      </c>
      <c r="Q34" s="21">
        <v>1</v>
      </c>
      <c r="R34" s="21">
        <v>0</v>
      </c>
      <c r="S34" s="21">
        <v>1</v>
      </c>
      <c r="T34" s="21">
        <v>0</v>
      </c>
      <c r="U34" s="21">
        <v>1</v>
      </c>
      <c r="V34" s="21">
        <v>0</v>
      </c>
      <c r="W34" s="21">
        <v>1</v>
      </c>
      <c r="X34" s="21">
        <v>0</v>
      </c>
      <c r="Y34" s="21">
        <v>40</v>
      </c>
      <c r="Z34" s="21">
        <v>78</v>
      </c>
    </row>
    <row r="35" spans="2:26" x14ac:dyDescent="0.25">
      <c r="B35" s="10">
        <v>1450</v>
      </c>
      <c r="C35" s="12" t="s">
        <v>100</v>
      </c>
      <c r="D35" s="12" t="s">
        <v>154</v>
      </c>
      <c r="E35" s="12" t="s">
        <v>29</v>
      </c>
      <c r="F35" s="12" t="s">
        <v>128</v>
      </c>
      <c r="G35" s="21">
        <v>20</v>
      </c>
      <c r="H35" s="21">
        <v>138</v>
      </c>
      <c r="I35" s="21">
        <v>3</v>
      </c>
      <c r="J35" s="21">
        <v>3</v>
      </c>
      <c r="K35" s="21">
        <v>5</v>
      </c>
      <c r="L35" s="21">
        <v>2</v>
      </c>
      <c r="M35" s="21">
        <v>3</v>
      </c>
      <c r="N35" s="21">
        <v>9</v>
      </c>
      <c r="O35" s="21">
        <v>5</v>
      </c>
      <c r="P35" s="21">
        <v>4</v>
      </c>
      <c r="Q35" s="21">
        <v>1</v>
      </c>
      <c r="R35" s="21">
        <v>0</v>
      </c>
      <c r="S35" s="21">
        <v>1</v>
      </c>
      <c r="T35" s="21">
        <v>0</v>
      </c>
      <c r="U35" s="21">
        <v>1</v>
      </c>
      <c r="V35" s="21">
        <v>0</v>
      </c>
      <c r="W35" s="21">
        <v>1</v>
      </c>
      <c r="X35" s="21">
        <v>0</v>
      </c>
      <c r="Y35" s="21">
        <v>40</v>
      </c>
      <c r="Z35" s="21">
        <v>156</v>
      </c>
    </row>
    <row r="36" spans="2:26" x14ac:dyDescent="0.25">
      <c r="B36" s="10">
        <v>71863</v>
      </c>
      <c r="C36" s="12" t="s">
        <v>100</v>
      </c>
      <c r="D36" s="12" t="s">
        <v>155</v>
      </c>
      <c r="E36" s="12" t="s">
        <v>29</v>
      </c>
      <c r="F36" s="12" t="s">
        <v>128</v>
      </c>
      <c r="G36" s="21">
        <v>10</v>
      </c>
      <c r="H36" s="21">
        <v>94</v>
      </c>
      <c r="I36" s="21">
        <v>1</v>
      </c>
      <c r="J36" s="21">
        <v>2</v>
      </c>
      <c r="K36" s="21">
        <v>2</v>
      </c>
      <c r="L36" s="21">
        <v>0</v>
      </c>
      <c r="M36" s="21">
        <v>1</v>
      </c>
      <c r="N36" s="21">
        <v>4</v>
      </c>
      <c r="O36" s="21">
        <v>2</v>
      </c>
      <c r="P36" s="21">
        <v>1</v>
      </c>
      <c r="Q36" s="21">
        <v>1</v>
      </c>
      <c r="R36" s="21">
        <v>0</v>
      </c>
      <c r="S36" s="21">
        <v>1</v>
      </c>
      <c r="T36" s="21">
        <v>0</v>
      </c>
      <c r="U36" s="21">
        <v>1</v>
      </c>
      <c r="V36" s="21">
        <v>0</v>
      </c>
      <c r="W36" s="21">
        <v>1</v>
      </c>
      <c r="X36" s="21">
        <v>0</v>
      </c>
      <c r="Y36" s="21">
        <v>20</v>
      </c>
      <c r="Z36" s="21">
        <v>101</v>
      </c>
    </row>
    <row r="37" spans="2:26" x14ac:dyDescent="0.25">
      <c r="B37" s="10">
        <v>1451</v>
      </c>
      <c r="C37" s="12" t="s">
        <v>102</v>
      </c>
      <c r="D37" s="12" t="s">
        <v>156</v>
      </c>
      <c r="E37" s="12" t="s">
        <v>29</v>
      </c>
      <c r="F37" s="12" t="s">
        <v>128</v>
      </c>
      <c r="G37" s="21">
        <v>22</v>
      </c>
      <c r="H37" s="21">
        <v>98</v>
      </c>
      <c r="I37" s="21">
        <v>4</v>
      </c>
      <c r="J37" s="21">
        <v>6</v>
      </c>
      <c r="K37" s="21">
        <v>6</v>
      </c>
      <c r="L37" s="21">
        <v>2</v>
      </c>
      <c r="M37" s="21">
        <v>4</v>
      </c>
      <c r="N37" s="21">
        <v>8</v>
      </c>
      <c r="O37" s="21">
        <v>5</v>
      </c>
      <c r="P37" s="21">
        <v>2</v>
      </c>
      <c r="Q37" s="21">
        <v>1</v>
      </c>
      <c r="R37" s="21">
        <v>0</v>
      </c>
      <c r="S37" s="21">
        <v>1</v>
      </c>
      <c r="T37" s="21">
        <v>0</v>
      </c>
      <c r="U37" s="21">
        <v>1</v>
      </c>
      <c r="V37" s="21">
        <v>0</v>
      </c>
      <c r="W37" s="21">
        <v>1</v>
      </c>
      <c r="X37" s="21">
        <v>0</v>
      </c>
      <c r="Y37" s="21">
        <v>45</v>
      </c>
      <c r="Z37" s="21">
        <v>116</v>
      </c>
    </row>
    <row r="38" spans="2:26" x14ac:dyDescent="0.25">
      <c r="B38" s="10">
        <v>1107144</v>
      </c>
      <c r="C38" s="12" t="s">
        <v>102</v>
      </c>
      <c r="D38" s="12" t="s">
        <v>67</v>
      </c>
      <c r="E38" s="12" t="s">
        <v>29</v>
      </c>
      <c r="F38" s="12" t="s">
        <v>129</v>
      </c>
      <c r="G38" s="21">
        <v>15</v>
      </c>
      <c r="H38" s="21">
        <v>151</v>
      </c>
      <c r="I38" s="21">
        <v>2</v>
      </c>
      <c r="J38" s="21">
        <v>24</v>
      </c>
      <c r="K38" s="21">
        <v>4</v>
      </c>
      <c r="L38" s="21">
        <v>20</v>
      </c>
      <c r="M38" s="21">
        <v>2</v>
      </c>
      <c r="N38" s="21">
        <v>28</v>
      </c>
      <c r="O38" s="21">
        <v>3</v>
      </c>
      <c r="P38" s="21">
        <v>19</v>
      </c>
      <c r="Q38" s="21">
        <v>1</v>
      </c>
      <c r="R38" s="21">
        <v>0</v>
      </c>
      <c r="S38" s="21">
        <v>1</v>
      </c>
      <c r="T38" s="21">
        <v>0</v>
      </c>
      <c r="U38" s="21">
        <v>1</v>
      </c>
      <c r="V38" s="21">
        <v>0</v>
      </c>
      <c r="W38" s="21">
        <v>1</v>
      </c>
      <c r="X38" s="21">
        <v>0</v>
      </c>
      <c r="Y38" s="21">
        <v>30</v>
      </c>
      <c r="Z38" s="21">
        <v>242</v>
      </c>
    </row>
    <row r="39" spans="2:26" x14ac:dyDescent="0.25">
      <c r="B39" s="10">
        <v>115800</v>
      </c>
      <c r="C39" s="12" t="s">
        <v>106</v>
      </c>
      <c r="D39" s="12" t="s">
        <v>72</v>
      </c>
      <c r="E39" s="12" t="s">
        <v>29</v>
      </c>
      <c r="F39" s="12" t="s">
        <v>128</v>
      </c>
      <c r="G39" s="21">
        <v>15</v>
      </c>
      <c r="H39" s="21">
        <v>165</v>
      </c>
      <c r="I39" s="21">
        <v>2</v>
      </c>
      <c r="J39" s="21">
        <v>8</v>
      </c>
      <c r="K39" s="21">
        <v>4</v>
      </c>
      <c r="L39" s="21">
        <v>7</v>
      </c>
      <c r="M39" s="21">
        <v>2</v>
      </c>
      <c r="N39" s="21">
        <v>31</v>
      </c>
      <c r="O39" s="21">
        <v>3</v>
      </c>
      <c r="P39" s="21">
        <v>10</v>
      </c>
      <c r="Q39" s="21">
        <v>1</v>
      </c>
      <c r="R39" s="21">
        <v>0</v>
      </c>
      <c r="S39" s="21">
        <v>1</v>
      </c>
      <c r="T39" s="21">
        <v>0</v>
      </c>
      <c r="U39" s="21">
        <v>1</v>
      </c>
      <c r="V39" s="21">
        <v>0</v>
      </c>
      <c r="W39" s="21">
        <v>1</v>
      </c>
      <c r="X39" s="21">
        <v>0</v>
      </c>
      <c r="Y39" s="21">
        <v>30</v>
      </c>
      <c r="Z39" s="21">
        <v>221</v>
      </c>
    </row>
    <row r="40" spans="2:26" hidden="1" x14ac:dyDescent="0.25">
      <c r="B40" s="10">
        <v>1109057</v>
      </c>
      <c r="C40" s="12" t="s">
        <v>102</v>
      </c>
      <c r="D40" s="12" t="s">
        <v>157</v>
      </c>
      <c r="E40" s="12" t="s">
        <v>29</v>
      </c>
      <c r="F40" s="12" t="s">
        <v>128</v>
      </c>
      <c r="G40" s="21">
        <v>20</v>
      </c>
      <c r="H40" s="21">
        <v>48</v>
      </c>
      <c r="I40" s="21">
        <v>3</v>
      </c>
      <c r="J40" s="21">
        <v>3</v>
      </c>
      <c r="K40" s="21">
        <v>5</v>
      </c>
      <c r="L40" s="21">
        <v>0</v>
      </c>
      <c r="M40" s="21">
        <v>3</v>
      </c>
      <c r="N40" s="21">
        <v>6</v>
      </c>
      <c r="O40" s="21">
        <v>5</v>
      </c>
      <c r="P40" s="21">
        <v>2</v>
      </c>
      <c r="Q40" s="21">
        <v>1</v>
      </c>
      <c r="R40" s="21">
        <v>0</v>
      </c>
      <c r="S40" s="21">
        <v>1</v>
      </c>
      <c r="T40" s="21">
        <v>0</v>
      </c>
      <c r="U40" s="21">
        <v>1</v>
      </c>
      <c r="V40" s="21">
        <v>0</v>
      </c>
      <c r="W40" s="21">
        <v>1</v>
      </c>
      <c r="X40" s="21">
        <v>0</v>
      </c>
      <c r="Y40" s="21">
        <v>40</v>
      </c>
      <c r="Z40" s="21">
        <v>59</v>
      </c>
    </row>
    <row r="41" spans="2:26" x14ac:dyDescent="0.25">
      <c r="B41" s="10">
        <v>5000710</v>
      </c>
      <c r="C41" s="12" t="s">
        <v>102</v>
      </c>
      <c r="D41" s="12" t="s">
        <v>83</v>
      </c>
      <c r="E41" s="12" t="s">
        <v>141</v>
      </c>
      <c r="F41" s="12" t="s">
        <v>128</v>
      </c>
      <c r="G41" s="21">
        <v>17</v>
      </c>
      <c r="H41" s="21">
        <v>81</v>
      </c>
      <c r="I41" s="21">
        <v>3</v>
      </c>
      <c r="J41" s="21">
        <v>5</v>
      </c>
      <c r="K41" s="21">
        <v>4</v>
      </c>
      <c r="L41" s="21">
        <v>3</v>
      </c>
      <c r="M41" s="21">
        <v>3</v>
      </c>
      <c r="N41" s="21">
        <v>4</v>
      </c>
      <c r="O41" s="21">
        <v>4</v>
      </c>
      <c r="P41" s="21">
        <v>3</v>
      </c>
      <c r="Q41" s="21">
        <v>1</v>
      </c>
      <c r="R41" s="21">
        <v>0</v>
      </c>
      <c r="S41" s="21">
        <v>1</v>
      </c>
      <c r="T41" s="21">
        <v>0</v>
      </c>
      <c r="U41" s="21">
        <v>1</v>
      </c>
      <c r="V41" s="21">
        <v>0</v>
      </c>
      <c r="W41" s="21">
        <v>1</v>
      </c>
      <c r="X41" s="21">
        <v>0</v>
      </c>
      <c r="Y41" s="21">
        <v>35</v>
      </c>
      <c r="Z41" s="21">
        <v>96</v>
      </c>
    </row>
    <row r="42" spans="2:26" x14ac:dyDescent="0.25">
      <c r="B42" s="10">
        <v>1439</v>
      </c>
      <c r="C42" s="12" t="s">
        <v>104</v>
      </c>
      <c r="D42" s="12" t="s">
        <v>84</v>
      </c>
      <c r="E42" s="12" t="s">
        <v>29</v>
      </c>
      <c r="F42" s="12" t="s">
        <v>128</v>
      </c>
      <c r="G42" s="21">
        <v>30</v>
      </c>
      <c r="H42" s="21">
        <v>7598</v>
      </c>
      <c r="I42" s="21">
        <v>5</v>
      </c>
      <c r="J42" s="21">
        <v>737</v>
      </c>
      <c r="K42" s="21">
        <v>8</v>
      </c>
      <c r="L42" s="21">
        <v>299</v>
      </c>
      <c r="M42" s="21">
        <v>5</v>
      </c>
      <c r="N42" s="21">
        <v>1281</v>
      </c>
      <c r="O42" s="21">
        <v>8</v>
      </c>
      <c r="P42" s="21">
        <v>467</v>
      </c>
      <c r="Q42" s="21">
        <v>1</v>
      </c>
      <c r="R42" s="21">
        <v>12</v>
      </c>
      <c r="S42" s="21">
        <v>1</v>
      </c>
      <c r="T42" s="21">
        <v>8</v>
      </c>
      <c r="U42" s="21">
        <v>1</v>
      </c>
      <c r="V42" s="21">
        <v>20</v>
      </c>
      <c r="W42" s="21">
        <v>1</v>
      </c>
      <c r="X42" s="21">
        <v>10</v>
      </c>
      <c r="Y42" s="21">
        <v>60</v>
      </c>
      <c r="Z42" s="21">
        <v>10432</v>
      </c>
    </row>
    <row r="43" spans="2:26" x14ac:dyDescent="0.25">
      <c r="B43" s="10">
        <v>1440</v>
      </c>
      <c r="C43" s="12" t="s">
        <v>104</v>
      </c>
      <c r="D43" s="12" t="s">
        <v>158</v>
      </c>
      <c r="E43" s="12" t="s">
        <v>29</v>
      </c>
      <c r="F43" s="12" t="s">
        <v>128</v>
      </c>
      <c r="G43" s="21">
        <v>20</v>
      </c>
      <c r="H43" s="21">
        <v>554</v>
      </c>
      <c r="I43" s="21">
        <v>3</v>
      </c>
      <c r="J43" s="21">
        <v>52</v>
      </c>
      <c r="K43" s="21">
        <v>5</v>
      </c>
      <c r="L43" s="21">
        <v>22</v>
      </c>
      <c r="M43" s="21">
        <v>3</v>
      </c>
      <c r="N43" s="21">
        <v>80</v>
      </c>
      <c r="O43" s="21">
        <v>5</v>
      </c>
      <c r="P43" s="21">
        <v>25</v>
      </c>
      <c r="Q43" s="21">
        <v>1</v>
      </c>
      <c r="R43" s="21">
        <v>0</v>
      </c>
      <c r="S43" s="21">
        <v>1</v>
      </c>
      <c r="T43" s="21">
        <v>1</v>
      </c>
      <c r="U43" s="21">
        <v>1</v>
      </c>
      <c r="V43" s="21">
        <v>0</v>
      </c>
      <c r="W43" s="21">
        <v>1</v>
      </c>
      <c r="X43" s="21">
        <v>0</v>
      </c>
      <c r="Y43" s="21">
        <v>40</v>
      </c>
      <c r="Z43" s="21">
        <v>734</v>
      </c>
    </row>
    <row r="44" spans="2:26" x14ac:dyDescent="0.25">
      <c r="B44" s="10">
        <v>5000712</v>
      </c>
      <c r="C44" s="12" t="s">
        <v>102</v>
      </c>
      <c r="D44" s="12" t="s">
        <v>86</v>
      </c>
      <c r="E44" s="12" t="s">
        <v>141</v>
      </c>
      <c r="F44" s="12" t="s">
        <v>128</v>
      </c>
      <c r="G44" s="21">
        <v>12</v>
      </c>
      <c r="H44" s="21">
        <v>48</v>
      </c>
      <c r="I44" s="21">
        <v>2</v>
      </c>
      <c r="J44" s="21">
        <v>2</v>
      </c>
      <c r="K44" s="21">
        <v>3</v>
      </c>
      <c r="L44" s="21">
        <v>4</v>
      </c>
      <c r="M44" s="21">
        <v>1</v>
      </c>
      <c r="N44" s="21">
        <v>6</v>
      </c>
      <c r="O44" s="21">
        <v>3</v>
      </c>
      <c r="P44" s="21">
        <v>3</v>
      </c>
      <c r="Q44" s="21">
        <v>1</v>
      </c>
      <c r="R44" s="21">
        <v>0</v>
      </c>
      <c r="S44" s="21">
        <v>1</v>
      </c>
      <c r="T44" s="21">
        <v>0</v>
      </c>
      <c r="U44" s="21">
        <v>1</v>
      </c>
      <c r="V44" s="21">
        <v>2</v>
      </c>
      <c r="W44" s="21">
        <v>1</v>
      </c>
      <c r="X44" s="21">
        <v>0</v>
      </c>
      <c r="Y44" s="21">
        <v>25</v>
      </c>
      <c r="Z44" s="21">
        <v>65</v>
      </c>
    </row>
    <row r="45" spans="2:26" x14ac:dyDescent="0.25">
      <c r="B45" s="10">
        <v>115726</v>
      </c>
      <c r="C45" s="12" t="s">
        <v>104</v>
      </c>
      <c r="D45" s="12" t="s">
        <v>87</v>
      </c>
      <c r="E45" s="12" t="s">
        <v>29</v>
      </c>
      <c r="F45" s="12" t="s">
        <v>128</v>
      </c>
      <c r="G45" s="21">
        <v>15</v>
      </c>
      <c r="H45" s="21">
        <v>207</v>
      </c>
      <c r="I45" s="21">
        <v>2</v>
      </c>
      <c r="J45" s="21">
        <v>8</v>
      </c>
      <c r="K45" s="21">
        <v>4</v>
      </c>
      <c r="L45" s="21">
        <v>8</v>
      </c>
      <c r="M45" s="21">
        <v>2</v>
      </c>
      <c r="N45" s="21">
        <v>25</v>
      </c>
      <c r="O45" s="21">
        <v>3</v>
      </c>
      <c r="P45" s="21">
        <v>6</v>
      </c>
      <c r="Q45" s="21">
        <v>1</v>
      </c>
      <c r="R45" s="21">
        <v>0</v>
      </c>
      <c r="S45" s="21">
        <v>1</v>
      </c>
      <c r="T45" s="21">
        <v>0</v>
      </c>
      <c r="U45" s="21">
        <v>1</v>
      </c>
      <c r="V45" s="21">
        <v>0</v>
      </c>
      <c r="W45" s="21">
        <v>1</v>
      </c>
      <c r="X45" s="21">
        <v>0</v>
      </c>
      <c r="Y45" s="21">
        <v>30</v>
      </c>
      <c r="Z45" s="21">
        <v>254</v>
      </c>
    </row>
    <row r="46" spans="2:26" x14ac:dyDescent="0.25">
      <c r="B46" s="10">
        <v>1441</v>
      </c>
      <c r="C46" s="12" t="s">
        <v>104</v>
      </c>
      <c r="D46" s="12" t="s">
        <v>88</v>
      </c>
      <c r="E46" s="12" t="s">
        <v>29</v>
      </c>
      <c r="F46" s="12" t="s">
        <v>128</v>
      </c>
      <c r="G46" s="21">
        <v>20</v>
      </c>
      <c r="H46" s="21">
        <v>418</v>
      </c>
      <c r="I46" s="21">
        <v>3</v>
      </c>
      <c r="J46" s="21">
        <v>31</v>
      </c>
      <c r="K46" s="21">
        <v>5</v>
      </c>
      <c r="L46" s="21">
        <v>13</v>
      </c>
      <c r="M46" s="21">
        <v>3</v>
      </c>
      <c r="N46" s="21">
        <v>70</v>
      </c>
      <c r="O46" s="21">
        <v>5</v>
      </c>
      <c r="P46" s="21">
        <v>19</v>
      </c>
      <c r="Q46" s="21">
        <v>1</v>
      </c>
      <c r="R46" s="21">
        <v>0</v>
      </c>
      <c r="S46" s="21">
        <v>1</v>
      </c>
      <c r="T46" s="21">
        <v>0</v>
      </c>
      <c r="U46" s="21">
        <v>1</v>
      </c>
      <c r="V46" s="21">
        <v>1</v>
      </c>
      <c r="W46" s="21">
        <v>1</v>
      </c>
      <c r="X46" s="21">
        <v>0</v>
      </c>
      <c r="Y46" s="21">
        <v>40</v>
      </c>
      <c r="Z46" s="21">
        <v>552</v>
      </c>
    </row>
    <row r="47" spans="2:26" x14ac:dyDescent="0.25">
      <c r="B47" s="10">
        <v>68123</v>
      </c>
      <c r="C47" s="12" t="s">
        <v>104</v>
      </c>
      <c r="D47" s="12" t="s">
        <v>90</v>
      </c>
      <c r="E47" s="12" t="s">
        <v>29</v>
      </c>
      <c r="F47" s="12" t="s">
        <v>128</v>
      </c>
      <c r="G47" s="21">
        <v>20</v>
      </c>
      <c r="H47" s="21">
        <v>754</v>
      </c>
      <c r="I47" s="21">
        <v>3</v>
      </c>
      <c r="J47" s="21">
        <v>42</v>
      </c>
      <c r="K47" s="21">
        <v>5</v>
      </c>
      <c r="L47" s="21">
        <v>29</v>
      </c>
      <c r="M47" s="21">
        <v>3</v>
      </c>
      <c r="N47" s="21">
        <v>102</v>
      </c>
      <c r="O47" s="21">
        <v>5</v>
      </c>
      <c r="P47" s="21">
        <v>39</v>
      </c>
      <c r="Q47" s="21">
        <v>1</v>
      </c>
      <c r="R47" s="21">
        <v>2</v>
      </c>
      <c r="S47" s="21">
        <v>1</v>
      </c>
      <c r="T47" s="21">
        <v>0</v>
      </c>
      <c r="U47" s="21">
        <v>1</v>
      </c>
      <c r="V47" s="21">
        <v>0</v>
      </c>
      <c r="W47" s="21">
        <v>1</v>
      </c>
      <c r="X47" s="21">
        <v>0</v>
      </c>
      <c r="Y47" s="21">
        <v>40</v>
      </c>
      <c r="Z47" s="21">
        <v>968</v>
      </c>
    </row>
    <row r="48" spans="2:26" x14ac:dyDescent="0.25">
      <c r="B48" s="10">
        <v>115794</v>
      </c>
      <c r="C48" s="12" t="s">
        <v>102</v>
      </c>
      <c r="D48" s="12" t="s">
        <v>159</v>
      </c>
      <c r="E48" s="12" t="s">
        <v>29</v>
      </c>
      <c r="F48" s="12" t="s">
        <v>128</v>
      </c>
      <c r="G48" s="21">
        <v>20</v>
      </c>
      <c r="H48" s="21">
        <v>384</v>
      </c>
      <c r="I48" s="21">
        <v>3</v>
      </c>
      <c r="J48" s="21">
        <v>18</v>
      </c>
      <c r="K48" s="21">
        <v>5</v>
      </c>
      <c r="L48" s="21">
        <v>11</v>
      </c>
      <c r="M48" s="21">
        <v>3</v>
      </c>
      <c r="N48" s="21">
        <v>35</v>
      </c>
      <c r="O48" s="21">
        <v>5</v>
      </c>
      <c r="P48" s="21">
        <v>15</v>
      </c>
      <c r="Q48" s="21">
        <v>1</v>
      </c>
      <c r="R48" s="21">
        <v>0</v>
      </c>
      <c r="S48" s="21">
        <v>1</v>
      </c>
      <c r="T48" s="21">
        <v>0</v>
      </c>
      <c r="U48" s="21">
        <v>1</v>
      </c>
      <c r="V48" s="21">
        <v>2</v>
      </c>
      <c r="W48" s="21">
        <v>1</v>
      </c>
      <c r="X48" s="21">
        <v>0</v>
      </c>
      <c r="Y48" s="21">
        <v>40</v>
      </c>
      <c r="Z48" s="21">
        <v>465</v>
      </c>
    </row>
    <row r="49" spans="2:26" x14ac:dyDescent="0.25">
      <c r="B49" s="10">
        <v>115728</v>
      </c>
      <c r="C49" s="12" t="s">
        <v>102</v>
      </c>
      <c r="D49" s="12" t="s">
        <v>160</v>
      </c>
      <c r="E49" s="12" t="s">
        <v>29</v>
      </c>
      <c r="F49" s="12" t="s">
        <v>129</v>
      </c>
      <c r="G49" s="21">
        <v>30</v>
      </c>
      <c r="H49" s="21">
        <v>271</v>
      </c>
      <c r="I49" s="21">
        <v>5</v>
      </c>
      <c r="J49" s="21">
        <v>21</v>
      </c>
      <c r="K49" s="21">
        <v>8</v>
      </c>
      <c r="L49" s="21">
        <v>14</v>
      </c>
      <c r="M49" s="21">
        <v>5</v>
      </c>
      <c r="N49" s="21">
        <v>42</v>
      </c>
      <c r="O49" s="21">
        <v>8</v>
      </c>
      <c r="P49" s="21">
        <v>26</v>
      </c>
      <c r="Q49" s="21">
        <v>1</v>
      </c>
      <c r="R49" s="21">
        <v>1</v>
      </c>
      <c r="S49" s="21">
        <v>1</v>
      </c>
      <c r="T49" s="21">
        <v>0</v>
      </c>
      <c r="U49" s="21">
        <v>1</v>
      </c>
      <c r="V49" s="21">
        <v>0</v>
      </c>
      <c r="W49" s="21">
        <v>1</v>
      </c>
      <c r="X49" s="21">
        <v>0</v>
      </c>
      <c r="Y49" s="21">
        <v>60</v>
      </c>
      <c r="Z49" s="21">
        <v>375</v>
      </c>
    </row>
    <row r="50" spans="2:26" x14ac:dyDescent="0.25">
      <c r="B50" s="10">
        <v>1137717</v>
      </c>
      <c r="C50" s="12" t="s">
        <v>103</v>
      </c>
      <c r="D50" s="12" t="s">
        <v>160</v>
      </c>
      <c r="E50" s="12" t="s">
        <v>29</v>
      </c>
      <c r="F50" s="12" t="s">
        <v>128</v>
      </c>
      <c r="G50" s="21">
        <v>17</v>
      </c>
      <c r="H50" s="21">
        <v>217</v>
      </c>
      <c r="I50" s="21">
        <v>3</v>
      </c>
      <c r="J50" s="21">
        <v>13</v>
      </c>
      <c r="K50" s="21">
        <v>4</v>
      </c>
      <c r="L50" s="21">
        <v>14</v>
      </c>
      <c r="M50" s="21">
        <v>3</v>
      </c>
      <c r="N50" s="21">
        <v>35</v>
      </c>
      <c r="O50" s="21">
        <v>4</v>
      </c>
      <c r="P50" s="21">
        <v>21</v>
      </c>
      <c r="Q50" s="21">
        <v>1</v>
      </c>
      <c r="R50" s="21">
        <v>0</v>
      </c>
      <c r="S50" s="21">
        <v>1</v>
      </c>
      <c r="T50" s="21">
        <v>0</v>
      </c>
      <c r="U50" s="21">
        <v>1</v>
      </c>
      <c r="V50" s="21">
        <v>1</v>
      </c>
      <c r="W50" s="21">
        <v>1</v>
      </c>
      <c r="X50" s="21">
        <v>1</v>
      </c>
      <c r="Y50" s="21">
        <v>35</v>
      </c>
      <c r="Z50" s="21">
        <v>302</v>
      </c>
    </row>
    <row r="51" spans="2:26" x14ac:dyDescent="0.25">
      <c r="B51" s="10">
        <v>1107143</v>
      </c>
      <c r="C51" s="12" t="s">
        <v>100</v>
      </c>
      <c r="D51" s="12" t="s">
        <v>99</v>
      </c>
      <c r="E51" s="12" t="s">
        <v>29</v>
      </c>
      <c r="F51" s="12" t="s">
        <v>128</v>
      </c>
      <c r="G51" s="21">
        <v>20</v>
      </c>
      <c r="H51" s="21">
        <v>67</v>
      </c>
      <c r="I51" s="21">
        <v>3</v>
      </c>
      <c r="J51" s="21">
        <v>7</v>
      </c>
      <c r="K51" s="21">
        <v>5</v>
      </c>
      <c r="L51" s="21">
        <v>2</v>
      </c>
      <c r="M51" s="21">
        <v>3</v>
      </c>
      <c r="N51" s="21">
        <v>10</v>
      </c>
      <c r="O51" s="21">
        <v>5</v>
      </c>
      <c r="P51" s="21">
        <v>1</v>
      </c>
      <c r="Q51" s="21">
        <v>1</v>
      </c>
      <c r="R51" s="21">
        <v>1</v>
      </c>
      <c r="S51" s="21">
        <v>1</v>
      </c>
      <c r="T51" s="21">
        <v>0</v>
      </c>
      <c r="U51" s="21">
        <v>1</v>
      </c>
      <c r="V51" s="21">
        <v>0</v>
      </c>
      <c r="W51" s="21">
        <v>1</v>
      </c>
      <c r="X51" s="21">
        <v>0</v>
      </c>
      <c r="Y51" s="21">
        <v>40</v>
      </c>
      <c r="Z51" s="21">
        <v>88</v>
      </c>
    </row>
    <row r="52" spans="2:26" x14ac:dyDescent="0.25">
      <c r="B52" s="22" t="s">
        <v>133</v>
      </c>
      <c r="C52" s="22"/>
      <c r="D52" s="22"/>
      <c r="E52" s="22"/>
      <c r="F52" s="22"/>
      <c r="G52" s="17">
        <v>802</v>
      </c>
      <c r="H52" s="17">
        <v>15924</v>
      </c>
      <c r="I52" s="17">
        <v>120</v>
      </c>
      <c r="J52" s="17">
        <v>1291</v>
      </c>
      <c r="K52" s="17">
        <v>200</v>
      </c>
      <c r="L52" s="17">
        <v>718</v>
      </c>
      <c r="M52" s="17">
        <v>117</v>
      </c>
      <c r="N52" s="17">
        <v>2384</v>
      </c>
      <c r="O52" s="17">
        <v>193</v>
      </c>
      <c r="P52" s="17">
        <v>884</v>
      </c>
      <c r="Q52" s="17">
        <v>44</v>
      </c>
      <c r="R52" s="17">
        <v>19</v>
      </c>
      <c r="S52" s="17">
        <v>47</v>
      </c>
      <c r="T52" s="17">
        <v>10</v>
      </c>
      <c r="U52" s="17">
        <v>44</v>
      </c>
      <c r="V52" s="17">
        <v>37</v>
      </c>
      <c r="W52" s="17">
        <v>47</v>
      </c>
      <c r="X52" s="17">
        <v>14</v>
      </c>
      <c r="Y52" s="17">
        <v>1614</v>
      </c>
      <c r="Z52" s="17">
        <v>21281</v>
      </c>
    </row>
    <row r="53" spans="2:26" x14ac:dyDescent="0.25">
      <c r="B53" s="20" t="s">
        <v>135</v>
      </c>
    </row>
    <row r="54" spans="2:26" x14ac:dyDescent="0.25"/>
  </sheetData>
  <mergeCells count="17">
    <mergeCell ref="U3:V3"/>
    <mergeCell ref="W3:X3"/>
    <mergeCell ref="K3:L3"/>
    <mergeCell ref="M3:N3"/>
    <mergeCell ref="G3:H3"/>
    <mergeCell ref="B1:Z1"/>
    <mergeCell ref="B3:B4"/>
    <mergeCell ref="C3:C4"/>
    <mergeCell ref="D3:D4"/>
    <mergeCell ref="E3:E4"/>
    <mergeCell ref="F3:F4"/>
    <mergeCell ref="O3:P3"/>
    <mergeCell ref="Q3:R3"/>
    <mergeCell ref="Y3:Y4"/>
    <mergeCell ref="Z3:Z4"/>
    <mergeCell ref="I3:J3"/>
    <mergeCell ref="S3:T3"/>
  </mergeCells>
  <hyperlinks>
    <hyperlink ref="A1" location="Menu!A1" display="Menu" xr:uid="{A33A1215-B628-4ACB-988E-1675B3E68898}"/>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5763-04BA-4F69-BCC0-042291997C4B}">
  <dimension ref="A1:AA8"/>
  <sheetViews>
    <sheetView showGridLines="0" workbookViewId="0"/>
  </sheetViews>
  <sheetFormatPr defaultColWidth="0" defaultRowHeight="15" zeroHeight="1" x14ac:dyDescent="0.25"/>
  <cols>
    <col min="1" max="1" width="9.140625" customWidth="1"/>
    <col min="2" max="2" width="13.42578125" style="4" bestFit="1" customWidth="1"/>
    <col min="3" max="10" width="9.140625" style="4" customWidth="1"/>
    <col min="11" max="11" width="11.7109375" style="4" customWidth="1"/>
    <col min="12" max="17" width="9.140625" style="4" customWidth="1"/>
    <col min="18" max="18" width="11.5703125" style="4" customWidth="1"/>
    <col min="19" max="19" width="9.140625" style="4" customWidth="1"/>
    <col min="20" max="20" width="14.42578125" style="4" customWidth="1"/>
    <col min="21" max="21" width="12.5703125" style="4" customWidth="1"/>
    <col min="22" max="22" width="9.140625" style="4" customWidth="1"/>
    <col min="23" max="23" width="11.28515625" style="4" customWidth="1"/>
    <col min="24" max="26" width="9.140625" style="4" customWidth="1"/>
    <col min="27" max="27" width="9.140625" customWidth="1"/>
    <col min="28" max="16384" width="9.140625" hidden="1"/>
  </cols>
  <sheetData>
    <row r="1" spans="1:26" x14ac:dyDescent="0.25">
      <c r="A1" s="32" t="s">
        <v>209</v>
      </c>
      <c r="B1" s="41" t="s">
        <v>164</v>
      </c>
      <c r="C1" s="42"/>
      <c r="D1" s="42"/>
      <c r="E1" s="42"/>
      <c r="F1" s="42"/>
      <c r="G1" s="42"/>
      <c r="H1" s="42"/>
      <c r="I1" s="42"/>
      <c r="J1" s="42"/>
      <c r="K1" s="42"/>
      <c r="L1" s="42"/>
      <c r="M1" s="42"/>
      <c r="N1" s="42"/>
      <c r="O1" s="42"/>
      <c r="P1" s="42"/>
      <c r="Q1" s="42"/>
      <c r="R1" s="42"/>
      <c r="S1" s="42"/>
      <c r="T1" s="42"/>
      <c r="U1" s="42"/>
      <c r="V1" s="42"/>
      <c r="W1" s="42"/>
      <c r="X1" s="42"/>
      <c r="Y1" s="42"/>
      <c r="Z1" s="43"/>
    </row>
    <row r="2" spans="1:26" x14ac:dyDescent="0.25"/>
    <row r="3" spans="1:26" ht="15" customHeight="1" x14ac:dyDescent="0.25">
      <c r="B3" s="45" t="s">
        <v>111</v>
      </c>
      <c r="C3" s="45" t="s">
        <v>34</v>
      </c>
      <c r="D3" s="45" t="s">
        <v>112</v>
      </c>
      <c r="E3" s="45" t="s">
        <v>19</v>
      </c>
      <c r="F3" s="45" t="s">
        <v>113</v>
      </c>
      <c r="G3" s="48" t="s">
        <v>114</v>
      </c>
      <c r="H3" s="49"/>
      <c r="I3" s="48" t="s">
        <v>115</v>
      </c>
      <c r="J3" s="49"/>
      <c r="K3" s="48" t="s">
        <v>116</v>
      </c>
      <c r="L3" s="49"/>
      <c r="M3" s="48" t="s">
        <v>117</v>
      </c>
      <c r="N3" s="49"/>
      <c r="O3" s="48" t="s">
        <v>118</v>
      </c>
      <c r="P3" s="49"/>
      <c r="Q3" s="48" t="s">
        <v>119</v>
      </c>
      <c r="R3" s="49"/>
      <c r="S3" s="48" t="s">
        <v>120</v>
      </c>
      <c r="T3" s="49"/>
      <c r="U3" s="48" t="s">
        <v>121</v>
      </c>
      <c r="V3" s="49"/>
      <c r="W3" s="48" t="s">
        <v>122</v>
      </c>
      <c r="X3" s="49"/>
      <c r="Y3" s="50" t="s">
        <v>163</v>
      </c>
      <c r="Z3" s="50" t="s">
        <v>124</v>
      </c>
    </row>
    <row r="4" spans="1:26" x14ac:dyDescent="0.25">
      <c r="B4" s="46"/>
      <c r="C4" s="46"/>
      <c r="D4" s="46"/>
      <c r="E4" s="46"/>
      <c r="F4" s="46"/>
      <c r="G4" s="3" t="s">
        <v>125</v>
      </c>
      <c r="H4" s="3" t="s">
        <v>126</v>
      </c>
      <c r="I4" s="3" t="s">
        <v>125</v>
      </c>
      <c r="J4" s="3" t="s">
        <v>126</v>
      </c>
      <c r="K4" s="3" t="s">
        <v>125</v>
      </c>
      <c r="L4" s="3" t="s">
        <v>126</v>
      </c>
      <c r="M4" s="3" t="s">
        <v>125</v>
      </c>
      <c r="N4" s="3" t="s">
        <v>126</v>
      </c>
      <c r="O4" s="3" t="s">
        <v>125</v>
      </c>
      <c r="P4" s="3" t="s">
        <v>126</v>
      </c>
      <c r="Q4" s="3" t="s">
        <v>125</v>
      </c>
      <c r="R4" s="3" t="s">
        <v>126</v>
      </c>
      <c r="S4" s="3" t="s">
        <v>125</v>
      </c>
      <c r="T4" s="3" t="s">
        <v>126</v>
      </c>
      <c r="U4" s="3" t="s">
        <v>125</v>
      </c>
      <c r="V4" s="3" t="s">
        <v>126</v>
      </c>
      <c r="W4" s="3" t="s">
        <v>125</v>
      </c>
      <c r="X4" s="3" t="s">
        <v>126</v>
      </c>
      <c r="Y4" s="51"/>
      <c r="Z4" s="51"/>
    </row>
    <row r="5" spans="1:26" x14ac:dyDescent="0.25">
      <c r="B5" s="10">
        <v>5000712</v>
      </c>
      <c r="C5" s="12" t="s">
        <v>102</v>
      </c>
      <c r="D5" s="12" t="s">
        <v>86</v>
      </c>
      <c r="E5" s="12" t="s">
        <v>130</v>
      </c>
      <c r="F5" s="12" t="s">
        <v>128</v>
      </c>
      <c r="G5" s="13">
        <v>12</v>
      </c>
      <c r="H5" s="13">
        <v>21</v>
      </c>
      <c r="I5" s="13">
        <v>2</v>
      </c>
      <c r="J5" s="13">
        <v>3</v>
      </c>
      <c r="K5" s="13">
        <v>3</v>
      </c>
      <c r="L5" s="13">
        <v>1</v>
      </c>
      <c r="M5" s="13">
        <v>1</v>
      </c>
      <c r="N5" s="13">
        <v>0</v>
      </c>
      <c r="O5" s="13">
        <v>3</v>
      </c>
      <c r="P5" s="13">
        <v>4</v>
      </c>
      <c r="Q5" s="13">
        <v>1</v>
      </c>
      <c r="R5" s="13">
        <v>0</v>
      </c>
      <c r="S5" s="13">
        <v>1</v>
      </c>
      <c r="T5" s="13">
        <v>0</v>
      </c>
      <c r="U5" s="13">
        <v>1</v>
      </c>
      <c r="V5" s="13">
        <v>0</v>
      </c>
      <c r="W5" s="13">
        <v>1</v>
      </c>
      <c r="X5" s="13">
        <v>0</v>
      </c>
      <c r="Y5" s="13">
        <v>25</v>
      </c>
      <c r="Z5" s="13">
        <v>29</v>
      </c>
    </row>
    <row r="6" spans="1:26" s="23" customFormat="1" x14ac:dyDescent="0.25">
      <c r="B6" s="24" t="s">
        <v>133</v>
      </c>
      <c r="C6" s="24"/>
      <c r="D6" s="24"/>
      <c r="E6" s="24"/>
      <c r="F6" s="24"/>
      <c r="G6" s="9">
        <v>12</v>
      </c>
      <c r="H6" s="9">
        <v>21</v>
      </c>
      <c r="I6" s="9">
        <v>2</v>
      </c>
      <c r="J6" s="9">
        <v>3</v>
      </c>
      <c r="K6" s="9">
        <v>3</v>
      </c>
      <c r="L6" s="9">
        <v>1</v>
      </c>
      <c r="M6" s="9">
        <v>1</v>
      </c>
      <c r="N6" s="9">
        <v>0</v>
      </c>
      <c r="O6" s="9">
        <v>3</v>
      </c>
      <c r="P6" s="9">
        <v>4</v>
      </c>
      <c r="Q6" s="9">
        <v>1</v>
      </c>
      <c r="R6" s="9">
        <v>0</v>
      </c>
      <c r="S6" s="9">
        <v>1</v>
      </c>
      <c r="T6" s="9">
        <v>0</v>
      </c>
      <c r="U6" s="9">
        <v>1</v>
      </c>
      <c r="V6" s="9">
        <v>0</v>
      </c>
      <c r="W6" s="9">
        <v>1</v>
      </c>
      <c r="X6" s="9">
        <v>0</v>
      </c>
      <c r="Y6" s="9">
        <v>25</v>
      </c>
      <c r="Z6" s="9">
        <v>29</v>
      </c>
    </row>
    <row r="7" spans="1:26" x14ac:dyDescent="0.25">
      <c r="B7" s="20" t="s">
        <v>135</v>
      </c>
    </row>
    <row r="8" spans="1:26" x14ac:dyDescent="0.25"/>
  </sheetData>
  <mergeCells count="17">
    <mergeCell ref="Y3:Y4"/>
    <mergeCell ref="Z3:Z4"/>
    <mergeCell ref="B1:Z1"/>
    <mergeCell ref="I3:J3"/>
    <mergeCell ref="S3:T3"/>
    <mergeCell ref="U3:V3"/>
    <mergeCell ref="W3:X3"/>
    <mergeCell ref="K3:L3"/>
    <mergeCell ref="M3:N3"/>
    <mergeCell ref="B3:B4"/>
    <mergeCell ref="C3:C4"/>
    <mergeCell ref="D3:D4"/>
    <mergeCell ref="E3:E4"/>
    <mergeCell ref="F3:F4"/>
    <mergeCell ref="G3:H3"/>
    <mergeCell ref="O3:P3"/>
    <mergeCell ref="Q3:R3"/>
  </mergeCells>
  <hyperlinks>
    <hyperlink ref="A1" location="Menu!A1" display="Menu" xr:uid="{619293E5-62D0-4D67-8C21-3C698267D651}"/>
  </hyperlink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81D4-2857-44B0-9DF7-F3713BFB4DF7}">
  <dimension ref="A1:Z99"/>
  <sheetViews>
    <sheetView showGridLines="0" workbookViewId="0"/>
  </sheetViews>
  <sheetFormatPr defaultColWidth="0" defaultRowHeight="15" zeroHeight="1" x14ac:dyDescent="0.25"/>
  <cols>
    <col min="1" max="1" width="7.85546875" customWidth="1"/>
    <col min="2" max="2" width="13.5703125" style="4" bestFit="1" customWidth="1"/>
    <col min="3" max="3" width="14.85546875" style="4" bestFit="1" customWidth="1"/>
    <col min="4" max="4" width="44.5703125" style="4" bestFit="1" customWidth="1"/>
    <col min="5" max="5" width="23.7109375" style="4" bestFit="1" customWidth="1"/>
    <col min="6" max="6" width="10.85546875" style="4" bestFit="1" customWidth="1"/>
    <col min="7" max="7" width="15.42578125" style="4" customWidth="1"/>
    <col min="8" max="8" width="16.5703125" style="4" customWidth="1"/>
    <col min="9" max="9" width="9.140625" customWidth="1"/>
    <col min="10" max="26" width="0" hidden="1" customWidth="1"/>
    <col min="27" max="16384" width="9.140625" hidden="1"/>
  </cols>
  <sheetData>
    <row r="1" spans="1:26" x14ac:dyDescent="0.25">
      <c r="A1" s="32" t="s">
        <v>209</v>
      </c>
      <c r="B1" s="41" t="s">
        <v>179</v>
      </c>
      <c r="C1" s="42"/>
      <c r="D1" s="42"/>
      <c r="E1" s="42"/>
      <c r="F1" s="42"/>
      <c r="G1" s="42"/>
      <c r="H1" s="43"/>
      <c r="I1" s="25"/>
      <c r="J1" s="25"/>
      <c r="K1" s="25"/>
      <c r="L1" s="25"/>
      <c r="M1" s="25"/>
      <c r="N1" s="25"/>
      <c r="O1" s="25"/>
      <c r="P1" s="25"/>
      <c r="Q1" s="25"/>
      <c r="R1" s="25"/>
      <c r="S1" s="25"/>
      <c r="T1" s="25"/>
      <c r="U1" s="25"/>
      <c r="V1" s="25"/>
      <c r="W1" s="25"/>
      <c r="X1" s="25"/>
      <c r="Y1" s="25"/>
      <c r="Z1" s="25"/>
    </row>
    <row r="2" spans="1:26" x14ac:dyDescent="0.25"/>
    <row r="3" spans="1:26" x14ac:dyDescent="0.25">
      <c r="B3" s="3" t="s">
        <v>111</v>
      </c>
      <c r="C3" s="3" t="s">
        <v>34</v>
      </c>
      <c r="D3" s="3" t="s">
        <v>112</v>
      </c>
      <c r="E3" s="3" t="s">
        <v>19</v>
      </c>
      <c r="F3" s="3" t="s">
        <v>113</v>
      </c>
      <c r="G3" s="3" t="s">
        <v>165</v>
      </c>
      <c r="H3" s="3" t="s">
        <v>166</v>
      </c>
    </row>
    <row r="4" spans="1:26" x14ac:dyDescent="0.25">
      <c r="B4" s="10">
        <v>103016</v>
      </c>
      <c r="C4" s="12" t="s">
        <v>101</v>
      </c>
      <c r="D4" s="12" t="s">
        <v>35</v>
      </c>
      <c r="E4" s="12" t="s">
        <v>29</v>
      </c>
      <c r="F4" s="12" t="s">
        <v>127</v>
      </c>
      <c r="G4" s="13">
        <v>11</v>
      </c>
      <c r="H4" s="13">
        <v>1</v>
      </c>
    </row>
    <row r="5" spans="1:26" x14ac:dyDescent="0.25">
      <c r="B5" s="10">
        <v>115870</v>
      </c>
      <c r="C5" s="12" t="s">
        <v>102</v>
      </c>
      <c r="D5" s="12" t="s">
        <v>35</v>
      </c>
      <c r="E5" s="12" t="s">
        <v>29</v>
      </c>
      <c r="F5" s="12" t="s">
        <v>128</v>
      </c>
      <c r="G5" s="13">
        <v>20</v>
      </c>
      <c r="H5" s="13">
        <v>7</v>
      </c>
    </row>
    <row r="6" spans="1:26" x14ac:dyDescent="0.25">
      <c r="B6" s="10">
        <v>115870</v>
      </c>
      <c r="C6" s="12" t="s">
        <v>102</v>
      </c>
      <c r="D6" s="12" t="s">
        <v>35</v>
      </c>
      <c r="E6" s="12" t="s">
        <v>29</v>
      </c>
      <c r="F6" s="12" t="s">
        <v>129</v>
      </c>
      <c r="G6" s="13">
        <v>8</v>
      </c>
      <c r="H6" s="13">
        <v>36</v>
      </c>
    </row>
    <row r="7" spans="1:26" x14ac:dyDescent="0.25">
      <c r="B7" s="10">
        <v>1433</v>
      </c>
      <c r="C7" s="12" t="s">
        <v>100</v>
      </c>
      <c r="D7" s="12" t="s">
        <v>37</v>
      </c>
      <c r="E7" s="12" t="s">
        <v>29</v>
      </c>
      <c r="F7" s="12" t="s">
        <v>128</v>
      </c>
      <c r="G7" s="13">
        <v>15</v>
      </c>
      <c r="H7" s="13">
        <v>25</v>
      </c>
    </row>
    <row r="8" spans="1:26" x14ac:dyDescent="0.25">
      <c r="B8" s="10">
        <v>1137715</v>
      </c>
      <c r="C8" s="12" t="s">
        <v>103</v>
      </c>
      <c r="D8" s="12" t="s">
        <v>37</v>
      </c>
      <c r="E8" s="12" t="s">
        <v>29</v>
      </c>
      <c r="F8" s="12" t="s">
        <v>128</v>
      </c>
      <c r="G8" s="13">
        <v>23</v>
      </c>
      <c r="H8" s="13">
        <v>4</v>
      </c>
    </row>
    <row r="9" spans="1:26" x14ac:dyDescent="0.25">
      <c r="B9" s="10">
        <v>18374</v>
      </c>
      <c r="C9" s="12" t="s">
        <v>102</v>
      </c>
      <c r="D9" s="12" t="s">
        <v>167</v>
      </c>
      <c r="E9" s="12" t="s">
        <v>29</v>
      </c>
      <c r="F9" s="12" t="s">
        <v>128</v>
      </c>
      <c r="G9" s="13">
        <v>10</v>
      </c>
      <c r="H9" s="13">
        <v>24</v>
      </c>
    </row>
    <row r="10" spans="1:26" x14ac:dyDescent="0.25">
      <c r="B10" s="10">
        <v>98992</v>
      </c>
      <c r="C10" s="12" t="s">
        <v>104</v>
      </c>
      <c r="D10" s="12" t="s">
        <v>40</v>
      </c>
      <c r="E10" s="12" t="s">
        <v>29</v>
      </c>
      <c r="F10" s="12" t="s">
        <v>128</v>
      </c>
      <c r="G10" s="13">
        <v>9</v>
      </c>
      <c r="H10" s="13">
        <v>26</v>
      </c>
    </row>
    <row r="11" spans="1:26" x14ac:dyDescent="0.25">
      <c r="B11" s="10">
        <v>122664</v>
      </c>
      <c r="C11" s="12" t="s">
        <v>104</v>
      </c>
      <c r="D11" s="12" t="s">
        <v>41</v>
      </c>
      <c r="E11" s="12" t="s">
        <v>29</v>
      </c>
      <c r="F11" s="12" t="s">
        <v>128</v>
      </c>
      <c r="G11" s="13">
        <v>13</v>
      </c>
      <c r="H11" s="13">
        <v>7</v>
      </c>
    </row>
    <row r="12" spans="1:26" x14ac:dyDescent="0.25">
      <c r="B12" s="10">
        <v>1139590</v>
      </c>
      <c r="C12" s="12" t="s">
        <v>105</v>
      </c>
      <c r="D12" s="12" t="s">
        <v>41</v>
      </c>
      <c r="E12" s="12" t="s">
        <v>29</v>
      </c>
      <c r="F12" s="12" t="s">
        <v>128</v>
      </c>
      <c r="G12" s="13">
        <v>11</v>
      </c>
      <c r="H12" s="13">
        <v>0</v>
      </c>
    </row>
    <row r="13" spans="1:26" x14ac:dyDescent="0.25">
      <c r="B13" s="10">
        <v>1452</v>
      </c>
      <c r="C13" s="12" t="s">
        <v>102</v>
      </c>
      <c r="D13" s="12" t="s">
        <v>137</v>
      </c>
      <c r="E13" s="12" t="s">
        <v>29</v>
      </c>
      <c r="F13" s="12" t="s">
        <v>128</v>
      </c>
      <c r="G13" s="13">
        <v>26</v>
      </c>
      <c r="H13" s="13">
        <v>17</v>
      </c>
    </row>
    <row r="14" spans="1:26" x14ac:dyDescent="0.25">
      <c r="B14" s="10">
        <v>1430</v>
      </c>
      <c r="C14" s="12" t="s">
        <v>104</v>
      </c>
      <c r="D14" s="12" t="s">
        <v>138</v>
      </c>
      <c r="E14" s="12" t="s">
        <v>29</v>
      </c>
      <c r="F14" s="12" t="s">
        <v>128</v>
      </c>
      <c r="G14" s="13">
        <v>19</v>
      </c>
      <c r="H14" s="13">
        <v>9</v>
      </c>
    </row>
    <row r="15" spans="1:26" x14ac:dyDescent="0.25">
      <c r="B15" s="10">
        <v>103029</v>
      </c>
      <c r="C15" s="12" t="s">
        <v>101</v>
      </c>
      <c r="D15" s="12" t="s">
        <v>138</v>
      </c>
      <c r="E15" s="12" t="s">
        <v>32</v>
      </c>
      <c r="F15" s="12" t="s">
        <v>129</v>
      </c>
      <c r="G15" s="13">
        <v>10</v>
      </c>
      <c r="H15" s="13">
        <v>0</v>
      </c>
    </row>
    <row r="16" spans="1:26" x14ac:dyDescent="0.25">
      <c r="B16" s="10">
        <v>115872</v>
      </c>
      <c r="C16" s="12" t="s">
        <v>104</v>
      </c>
      <c r="D16" s="12" t="s">
        <v>138</v>
      </c>
      <c r="E16" s="12" t="s">
        <v>32</v>
      </c>
      <c r="F16" s="12" t="s">
        <v>128</v>
      </c>
      <c r="G16" s="13">
        <v>4</v>
      </c>
      <c r="H16" s="13">
        <v>9</v>
      </c>
    </row>
    <row r="17" spans="2:8" x14ac:dyDescent="0.25">
      <c r="B17" s="10">
        <v>115872</v>
      </c>
      <c r="C17" s="12" t="s">
        <v>104</v>
      </c>
      <c r="D17" s="12" t="s">
        <v>138</v>
      </c>
      <c r="E17" s="12" t="s">
        <v>32</v>
      </c>
      <c r="F17" s="12" t="s">
        <v>129</v>
      </c>
      <c r="G17" s="13">
        <v>9</v>
      </c>
      <c r="H17" s="13">
        <v>4</v>
      </c>
    </row>
    <row r="18" spans="2:8" x14ac:dyDescent="0.25">
      <c r="B18" s="10">
        <v>411354</v>
      </c>
      <c r="C18" s="12" t="s">
        <v>101</v>
      </c>
      <c r="D18" s="12" t="s">
        <v>138</v>
      </c>
      <c r="E18" s="12" t="s">
        <v>29</v>
      </c>
      <c r="F18" s="12" t="s">
        <v>128</v>
      </c>
      <c r="G18" s="13">
        <v>10</v>
      </c>
      <c r="H18" s="13">
        <v>0</v>
      </c>
    </row>
    <row r="19" spans="2:8" x14ac:dyDescent="0.25">
      <c r="B19" s="10">
        <v>1443</v>
      </c>
      <c r="C19" s="12" t="s">
        <v>102</v>
      </c>
      <c r="D19" s="12" t="s">
        <v>139</v>
      </c>
      <c r="E19" s="12" t="s">
        <v>29</v>
      </c>
      <c r="F19" s="12" t="s">
        <v>128</v>
      </c>
      <c r="G19" s="13">
        <v>28</v>
      </c>
      <c r="H19" s="13">
        <v>2</v>
      </c>
    </row>
    <row r="20" spans="2:8" x14ac:dyDescent="0.25">
      <c r="B20" s="10">
        <v>1443</v>
      </c>
      <c r="C20" s="12" t="s">
        <v>102</v>
      </c>
      <c r="D20" s="12" t="s">
        <v>139</v>
      </c>
      <c r="E20" s="12" t="s">
        <v>29</v>
      </c>
      <c r="F20" s="12" t="s">
        <v>129</v>
      </c>
      <c r="G20" s="13">
        <v>21</v>
      </c>
      <c r="H20" s="13">
        <v>37</v>
      </c>
    </row>
    <row r="21" spans="2:8" x14ac:dyDescent="0.25">
      <c r="B21" s="10">
        <v>103014</v>
      </c>
      <c r="C21" s="12" t="s">
        <v>101</v>
      </c>
      <c r="D21" s="12" t="s">
        <v>139</v>
      </c>
      <c r="E21" s="12" t="s">
        <v>29</v>
      </c>
      <c r="F21" s="12" t="s">
        <v>129</v>
      </c>
      <c r="G21" s="13">
        <v>16</v>
      </c>
      <c r="H21" s="13">
        <v>2</v>
      </c>
    </row>
    <row r="22" spans="2:8" x14ac:dyDescent="0.25">
      <c r="B22" s="10">
        <v>1431</v>
      </c>
      <c r="C22" s="12" t="s">
        <v>102</v>
      </c>
      <c r="D22" s="12" t="s">
        <v>140</v>
      </c>
      <c r="E22" s="12" t="s">
        <v>29</v>
      </c>
      <c r="F22" s="12" t="s">
        <v>128</v>
      </c>
      <c r="G22" s="13">
        <v>27</v>
      </c>
      <c r="H22" s="13">
        <v>5</v>
      </c>
    </row>
    <row r="23" spans="2:8" x14ac:dyDescent="0.25">
      <c r="B23" s="10">
        <v>18380</v>
      </c>
      <c r="C23" s="12" t="s">
        <v>102</v>
      </c>
      <c r="D23" s="12" t="s">
        <v>168</v>
      </c>
      <c r="E23" s="12" t="s">
        <v>32</v>
      </c>
      <c r="F23" s="12" t="s">
        <v>127</v>
      </c>
      <c r="G23" s="13">
        <v>16</v>
      </c>
      <c r="H23" s="13">
        <v>3</v>
      </c>
    </row>
    <row r="24" spans="2:8" x14ac:dyDescent="0.25">
      <c r="B24" s="10">
        <v>1149294</v>
      </c>
      <c r="C24" s="12" t="s">
        <v>102</v>
      </c>
      <c r="D24" s="12" t="s">
        <v>47</v>
      </c>
      <c r="E24" s="12" t="s">
        <v>29</v>
      </c>
      <c r="F24" s="12" t="s">
        <v>128</v>
      </c>
      <c r="G24" s="13">
        <v>5</v>
      </c>
      <c r="H24" s="13">
        <v>4</v>
      </c>
    </row>
    <row r="25" spans="2:8" x14ac:dyDescent="0.25">
      <c r="B25" s="10">
        <v>102935</v>
      </c>
      <c r="C25" s="12" t="s">
        <v>102</v>
      </c>
      <c r="D25" s="12" t="s">
        <v>48</v>
      </c>
      <c r="E25" s="12" t="s">
        <v>29</v>
      </c>
      <c r="F25" s="12" t="s">
        <v>128</v>
      </c>
      <c r="G25" s="13">
        <v>7</v>
      </c>
      <c r="H25" s="13">
        <v>16</v>
      </c>
    </row>
    <row r="26" spans="2:8" x14ac:dyDescent="0.25">
      <c r="B26" s="10">
        <v>1436</v>
      </c>
      <c r="C26" s="12" t="s">
        <v>102</v>
      </c>
      <c r="D26" s="12" t="s">
        <v>49</v>
      </c>
      <c r="E26" s="12" t="s">
        <v>29</v>
      </c>
      <c r="F26" s="12" t="s">
        <v>127</v>
      </c>
      <c r="G26" s="13">
        <v>17</v>
      </c>
      <c r="H26" s="13">
        <v>61</v>
      </c>
    </row>
    <row r="27" spans="2:8" x14ac:dyDescent="0.25">
      <c r="B27" s="10">
        <v>1436</v>
      </c>
      <c r="C27" s="12" t="s">
        <v>102</v>
      </c>
      <c r="D27" s="12" t="s">
        <v>49</v>
      </c>
      <c r="E27" s="12" t="s">
        <v>29</v>
      </c>
      <c r="F27" s="12" t="s">
        <v>129</v>
      </c>
      <c r="G27" s="13">
        <v>22</v>
      </c>
      <c r="H27" s="13">
        <v>105</v>
      </c>
    </row>
    <row r="28" spans="2:8" x14ac:dyDescent="0.25">
      <c r="B28" s="10">
        <v>1438</v>
      </c>
      <c r="C28" s="12" t="s">
        <v>106</v>
      </c>
      <c r="D28" s="12" t="s">
        <v>106</v>
      </c>
      <c r="E28" s="12" t="s">
        <v>32</v>
      </c>
      <c r="F28" s="12" t="s">
        <v>128</v>
      </c>
      <c r="G28" s="13">
        <v>17</v>
      </c>
      <c r="H28" s="13">
        <v>7</v>
      </c>
    </row>
    <row r="29" spans="2:8" x14ac:dyDescent="0.25">
      <c r="B29" s="10">
        <v>301438</v>
      </c>
      <c r="C29" s="12" t="s">
        <v>106</v>
      </c>
      <c r="D29" s="12" t="s">
        <v>106</v>
      </c>
      <c r="E29" s="12" t="s">
        <v>29</v>
      </c>
      <c r="F29" s="12" t="s">
        <v>128</v>
      </c>
      <c r="G29" s="13">
        <v>6</v>
      </c>
      <c r="H29" s="13">
        <v>0</v>
      </c>
    </row>
    <row r="30" spans="2:8" x14ac:dyDescent="0.25">
      <c r="B30" s="10">
        <v>5000703</v>
      </c>
      <c r="C30" s="12" t="s">
        <v>104</v>
      </c>
      <c r="D30" s="12" t="s">
        <v>51</v>
      </c>
      <c r="E30" s="12" t="s">
        <v>130</v>
      </c>
      <c r="F30" s="12" t="s">
        <v>128</v>
      </c>
      <c r="G30" s="13">
        <v>25</v>
      </c>
      <c r="H30" s="13">
        <v>40</v>
      </c>
    </row>
    <row r="31" spans="2:8" x14ac:dyDescent="0.25">
      <c r="B31" s="10">
        <v>1114400</v>
      </c>
      <c r="C31" s="12" t="s">
        <v>100</v>
      </c>
      <c r="D31" s="12" t="s">
        <v>142</v>
      </c>
      <c r="E31" s="12" t="s">
        <v>29</v>
      </c>
      <c r="F31" s="12" t="s">
        <v>128</v>
      </c>
      <c r="G31" s="13">
        <v>14</v>
      </c>
      <c r="H31" s="13">
        <v>9</v>
      </c>
    </row>
    <row r="32" spans="2:8" x14ac:dyDescent="0.25">
      <c r="B32" s="10">
        <v>1107367</v>
      </c>
      <c r="C32" s="12" t="s">
        <v>100</v>
      </c>
      <c r="D32" s="12" t="s">
        <v>143</v>
      </c>
      <c r="E32" s="12" t="s">
        <v>29</v>
      </c>
      <c r="F32" s="12" t="s">
        <v>128</v>
      </c>
      <c r="G32" s="13">
        <v>31</v>
      </c>
      <c r="H32" s="13">
        <v>5</v>
      </c>
    </row>
    <row r="33" spans="2:8" x14ac:dyDescent="0.25">
      <c r="B33" s="10">
        <v>94163</v>
      </c>
      <c r="C33" s="12" t="s">
        <v>102</v>
      </c>
      <c r="D33" s="12" t="s">
        <v>144</v>
      </c>
      <c r="E33" s="12" t="s">
        <v>29</v>
      </c>
      <c r="F33" s="12" t="s">
        <v>128</v>
      </c>
      <c r="G33" s="13">
        <v>24</v>
      </c>
      <c r="H33" s="13">
        <v>4</v>
      </c>
    </row>
    <row r="34" spans="2:8" x14ac:dyDescent="0.25">
      <c r="B34" s="10">
        <v>1448</v>
      </c>
      <c r="C34" s="12" t="s">
        <v>102</v>
      </c>
      <c r="D34" s="12" t="s">
        <v>145</v>
      </c>
      <c r="E34" s="12" t="s">
        <v>29</v>
      </c>
      <c r="F34" s="12" t="s">
        <v>128</v>
      </c>
      <c r="G34" s="13">
        <v>23</v>
      </c>
      <c r="H34" s="13">
        <v>17</v>
      </c>
    </row>
    <row r="35" spans="2:8" x14ac:dyDescent="0.25">
      <c r="B35" s="10">
        <v>1137718</v>
      </c>
      <c r="C35" s="12" t="s">
        <v>103</v>
      </c>
      <c r="D35" s="12" t="s">
        <v>146</v>
      </c>
      <c r="E35" s="12" t="s">
        <v>29</v>
      </c>
      <c r="F35" s="12" t="s">
        <v>128</v>
      </c>
      <c r="G35" s="13">
        <v>17</v>
      </c>
      <c r="H35" s="13">
        <v>0</v>
      </c>
    </row>
    <row r="36" spans="2:8" x14ac:dyDescent="0.25">
      <c r="B36" s="10">
        <v>1137716</v>
      </c>
      <c r="C36" s="12" t="s">
        <v>105</v>
      </c>
      <c r="D36" s="12" t="s">
        <v>147</v>
      </c>
      <c r="E36" s="12" t="s">
        <v>29</v>
      </c>
      <c r="F36" s="12" t="s">
        <v>128</v>
      </c>
      <c r="G36" s="13">
        <v>8</v>
      </c>
      <c r="H36" s="13">
        <v>0</v>
      </c>
    </row>
    <row r="37" spans="2:8" x14ac:dyDescent="0.25">
      <c r="B37" s="10">
        <v>1187249</v>
      </c>
      <c r="C37" s="12" t="s">
        <v>102</v>
      </c>
      <c r="D37" s="12" t="s">
        <v>148</v>
      </c>
      <c r="E37" s="12" t="s">
        <v>29</v>
      </c>
      <c r="F37" s="12" t="s">
        <v>128</v>
      </c>
      <c r="G37" s="13">
        <v>4</v>
      </c>
      <c r="H37" s="13">
        <v>19</v>
      </c>
    </row>
    <row r="38" spans="2:8" x14ac:dyDescent="0.25">
      <c r="B38" s="10">
        <v>1187250</v>
      </c>
      <c r="C38" s="12" t="s">
        <v>102</v>
      </c>
      <c r="D38" s="12" t="s">
        <v>149</v>
      </c>
      <c r="E38" s="12" t="s">
        <v>29</v>
      </c>
      <c r="F38" s="12" t="s">
        <v>128</v>
      </c>
      <c r="G38" s="13">
        <v>3</v>
      </c>
      <c r="H38" s="13">
        <v>1</v>
      </c>
    </row>
    <row r="39" spans="2:8" x14ac:dyDescent="0.25">
      <c r="B39" s="10">
        <v>1109224</v>
      </c>
      <c r="C39" s="12" t="s">
        <v>101</v>
      </c>
      <c r="D39" s="12" t="s">
        <v>150</v>
      </c>
      <c r="E39" s="12" t="s">
        <v>29</v>
      </c>
      <c r="F39" s="12" t="s">
        <v>128</v>
      </c>
      <c r="G39" s="13">
        <v>21</v>
      </c>
      <c r="H39" s="13">
        <v>0</v>
      </c>
    </row>
    <row r="40" spans="2:8" x14ac:dyDescent="0.25">
      <c r="B40" s="10">
        <v>1449</v>
      </c>
      <c r="C40" s="12" t="s">
        <v>102</v>
      </c>
      <c r="D40" s="12" t="s">
        <v>151</v>
      </c>
      <c r="E40" s="12" t="s">
        <v>29</v>
      </c>
      <c r="F40" s="12" t="s">
        <v>128</v>
      </c>
      <c r="G40" s="13">
        <v>20</v>
      </c>
      <c r="H40" s="13">
        <v>5</v>
      </c>
    </row>
    <row r="41" spans="2:8" x14ac:dyDescent="0.25">
      <c r="B41" s="10">
        <v>1139589</v>
      </c>
      <c r="C41" s="12" t="s">
        <v>105</v>
      </c>
      <c r="D41" s="12" t="s">
        <v>152</v>
      </c>
      <c r="E41" s="12" t="s">
        <v>29</v>
      </c>
      <c r="F41" s="12" t="s">
        <v>128</v>
      </c>
      <c r="G41" s="13">
        <v>14</v>
      </c>
      <c r="H41" s="13">
        <v>0</v>
      </c>
    </row>
    <row r="42" spans="2:8" x14ac:dyDescent="0.25">
      <c r="B42" s="10">
        <v>1188370</v>
      </c>
      <c r="C42" s="12" t="s">
        <v>102</v>
      </c>
      <c r="D42" s="12" t="s">
        <v>152</v>
      </c>
      <c r="E42" s="12" t="s">
        <v>29</v>
      </c>
      <c r="F42" s="12" t="s">
        <v>128</v>
      </c>
      <c r="G42" s="13">
        <v>27</v>
      </c>
      <c r="H42" s="13">
        <v>2</v>
      </c>
    </row>
    <row r="43" spans="2:8" x14ac:dyDescent="0.25">
      <c r="B43" s="10">
        <v>1276595</v>
      </c>
      <c r="C43" s="12" t="s">
        <v>103</v>
      </c>
      <c r="D43" s="12" t="s">
        <v>153</v>
      </c>
      <c r="E43" s="12" t="s">
        <v>29</v>
      </c>
      <c r="F43" s="12" t="s">
        <v>128</v>
      </c>
      <c r="G43" s="13">
        <v>16</v>
      </c>
      <c r="H43" s="13">
        <v>0</v>
      </c>
    </row>
    <row r="44" spans="2:8" x14ac:dyDescent="0.25">
      <c r="B44" s="10">
        <v>1450</v>
      </c>
      <c r="C44" s="12" t="s">
        <v>100</v>
      </c>
      <c r="D44" s="12" t="s">
        <v>154</v>
      </c>
      <c r="E44" s="12" t="s">
        <v>29</v>
      </c>
      <c r="F44" s="12" t="s">
        <v>128</v>
      </c>
      <c r="G44" s="13">
        <v>35</v>
      </c>
      <c r="H44" s="13">
        <v>8</v>
      </c>
    </row>
    <row r="45" spans="2:8" x14ac:dyDescent="0.25">
      <c r="B45" s="10">
        <v>71863</v>
      </c>
      <c r="C45" s="12" t="s">
        <v>100</v>
      </c>
      <c r="D45" s="12" t="s">
        <v>155</v>
      </c>
      <c r="E45" s="12" t="s">
        <v>29</v>
      </c>
      <c r="F45" s="12" t="s">
        <v>128</v>
      </c>
      <c r="G45" s="13">
        <v>15</v>
      </c>
      <c r="H45" s="13">
        <v>5</v>
      </c>
    </row>
    <row r="46" spans="2:8" x14ac:dyDescent="0.25">
      <c r="B46" s="10">
        <v>1451</v>
      </c>
      <c r="C46" s="12" t="s">
        <v>102</v>
      </c>
      <c r="D46" s="12" t="s">
        <v>156</v>
      </c>
      <c r="E46" s="12" t="s">
        <v>29</v>
      </c>
      <c r="F46" s="12" t="s">
        <v>128</v>
      </c>
      <c r="G46" s="13">
        <v>27</v>
      </c>
      <c r="H46" s="13">
        <v>4</v>
      </c>
    </row>
    <row r="47" spans="2:8" x14ac:dyDescent="0.25">
      <c r="B47" s="10">
        <v>1107144</v>
      </c>
      <c r="C47" s="12" t="s">
        <v>102</v>
      </c>
      <c r="D47" s="12" t="s">
        <v>67</v>
      </c>
      <c r="E47" s="12" t="s">
        <v>29</v>
      </c>
      <c r="F47" s="12" t="s">
        <v>129</v>
      </c>
      <c r="G47" s="13">
        <v>15</v>
      </c>
      <c r="H47" s="13">
        <v>0</v>
      </c>
    </row>
    <row r="48" spans="2:8" x14ac:dyDescent="0.25">
      <c r="B48" s="10">
        <v>5000704</v>
      </c>
      <c r="C48" s="12" t="s">
        <v>102</v>
      </c>
      <c r="D48" s="12" t="s">
        <v>68</v>
      </c>
      <c r="E48" s="12" t="s">
        <v>130</v>
      </c>
      <c r="F48" s="12" t="s">
        <v>127</v>
      </c>
      <c r="G48" s="13">
        <v>14</v>
      </c>
      <c r="H48" s="13">
        <v>0</v>
      </c>
    </row>
    <row r="49" spans="2:8" x14ac:dyDescent="0.25">
      <c r="B49" s="10">
        <v>5000704</v>
      </c>
      <c r="C49" s="12" t="s">
        <v>102</v>
      </c>
      <c r="D49" s="12" t="s">
        <v>68</v>
      </c>
      <c r="E49" s="12" t="s">
        <v>130</v>
      </c>
      <c r="F49" s="12" t="s">
        <v>129</v>
      </c>
      <c r="G49" s="13">
        <v>18</v>
      </c>
      <c r="H49" s="13">
        <v>2</v>
      </c>
    </row>
    <row r="50" spans="2:8" x14ac:dyDescent="0.25">
      <c r="B50" s="10">
        <v>1454</v>
      </c>
      <c r="C50" s="12" t="s">
        <v>102</v>
      </c>
      <c r="D50" s="12" t="s">
        <v>69</v>
      </c>
      <c r="E50" s="12" t="s">
        <v>32</v>
      </c>
      <c r="F50" s="12" t="s">
        <v>129</v>
      </c>
      <c r="G50" s="13">
        <v>25</v>
      </c>
      <c r="H50" s="13">
        <v>2</v>
      </c>
    </row>
    <row r="51" spans="2:8" x14ac:dyDescent="0.25">
      <c r="B51" s="10">
        <v>103020</v>
      </c>
      <c r="C51" s="12" t="s">
        <v>101</v>
      </c>
      <c r="D51" s="12" t="s">
        <v>69</v>
      </c>
      <c r="E51" s="12" t="s">
        <v>32</v>
      </c>
      <c r="F51" s="12" t="s">
        <v>129</v>
      </c>
      <c r="G51" s="13">
        <v>11</v>
      </c>
      <c r="H51" s="13">
        <v>0</v>
      </c>
    </row>
    <row r="52" spans="2:8" x14ac:dyDescent="0.25">
      <c r="B52" s="10">
        <v>79997</v>
      </c>
      <c r="C52" s="12" t="s">
        <v>102</v>
      </c>
      <c r="D52" s="12" t="s">
        <v>169</v>
      </c>
      <c r="E52" s="12" t="s">
        <v>29</v>
      </c>
      <c r="F52" s="12" t="s">
        <v>128</v>
      </c>
      <c r="G52" s="13">
        <v>26</v>
      </c>
      <c r="H52" s="13">
        <v>1</v>
      </c>
    </row>
    <row r="53" spans="2:8" x14ac:dyDescent="0.25">
      <c r="B53" s="10">
        <v>1114028</v>
      </c>
      <c r="C53" s="12" t="s">
        <v>102</v>
      </c>
      <c r="D53" s="12" t="s">
        <v>170</v>
      </c>
      <c r="E53" s="12" t="s">
        <v>29</v>
      </c>
      <c r="F53" s="12" t="s">
        <v>128</v>
      </c>
      <c r="G53" s="13">
        <v>18</v>
      </c>
      <c r="H53" s="13">
        <v>2</v>
      </c>
    </row>
    <row r="54" spans="2:8" x14ac:dyDescent="0.25">
      <c r="B54" s="10">
        <v>115800</v>
      </c>
      <c r="C54" s="12" t="s">
        <v>106</v>
      </c>
      <c r="D54" s="12" t="s">
        <v>72</v>
      </c>
      <c r="E54" s="12" t="s">
        <v>29</v>
      </c>
      <c r="F54" s="12" t="s">
        <v>128</v>
      </c>
      <c r="G54" s="13">
        <v>14</v>
      </c>
      <c r="H54" s="13">
        <v>38</v>
      </c>
    </row>
    <row r="55" spans="2:8" x14ac:dyDescent="0.25">
      <c r="B55" s="10">
        <v>1445</v>
      </c>
      <c r="C55" s="12" t="s">
        <v>102</v>
      </c>
      <c r="D55" s="12" t="s">
        <v>73</v>
      </c>
      <c r="E55" s="12" t="s">
        <v>130</v>
      </c>
      <c r="F55" s="12" t="s">
        <v>127</v>
      </c>
      <c r="G55" s="13">
        <v>18</v>
      </c>
      <c r="H55" s="13">
        <v>0</v>
      </c>
    </row>
    <row r="56" spans="2:8" x14ac:dyDescent="0.25">
      <c r="B56" s="10">
        <v>1445</v>
      </c>
      <c r="C56" s="12" t="s">
        <v>102</v>
      </c>
      <c r="D56" s="12" t="s">
        <v>73</v>
      </c>
      <c r="E56" s="12" t="s">
        <v>130</v>
      </c>
      <c r="F56" s="12" t="s">
        <v>129</v>
      </c>
      <c r="G56" s="13">
        <v>11</v>
      </c>
      <c r="H56" s="13">
        <v>2</v>
      </c>
    </row>
    <row r="57" spans="2:8" x14ac:dyDescent="0.25">
      <c r="B57" s="10">
        <v>5000707</v>
      </c>
      <c r="C57" s="12" t="s">
        <v>101</v>
      </c>
      <c r="D57" s="12" t="s">
        <v>73</v>
      </c>
      <c r="E57" s="12" t="s">
        <v>130</v>
      </c>
      <c r="F57" s="12" t="s">
        <v>127</v>
      </c>
      <c r="G57" s="13">
        <v>10</v>
      </c>
      <c r="H57" s="13">
        <v>0</v>
      </c>
    </row>
    <row r="58" spans="2:8" x14ac:dyDescent="0.25">
      <c r="B58" s="10">
        <v>5000707</v>
      </c>
      <c r="C58" s="12" t="s">
        <v>101</v>
      </c>
      <c r="D58" s="12" t="s">
        <v>73</v>
      </c>
      <c r="E58" s="12" t="s">
        <v>130</v>
      </c>
      <c r="F58" s="12" t="s">
        <v>129</v>
      </c>
      <c r="G58" s="13">
        <v>10</v>
      </c>
      <c r="H58" s="13">
        <v>0</v>
      </c>
    </row>
    <row r="59" spans="2:8" x14ac:dyDescent="0.25">
      <c r="B59" s="10">
        <v>1276594</v>
      </c>
      <c r="C59" s="12" t="s">
        <v>103</v>
      </c>
      <c r="D59" s="12" t="s">
        <v>74</v>
      </c>
      <c r="E59" s="12" t="s">
        <v>29</v>
      </c>
      <c r="F59" s="12" t="s">
        <v>128</v>
      </c>
      <c r="G59" s="13">
        <v>12</v>
      </c>
      <c r="H59" s="13">
        <v>0</v>
      </c>
    </row>
    <row r="60" spans="2:8" x14ac:dyDescent="0.25">
      <c r="B60" s="10">
        <v>1109057</v>
      </c>
      <c r="C60" s="12" t="s">
        <v>102</v>
      </c>
      <c r="D60" s="12" t="s">
        <v>157</v>
      </c>
      <c r="E60" s="12" t="s">
        <v>29</v>
      </c>
      <c r="F60" s="12" t="s">
        <v>128</v>
      </c>
      <c r="G60" s="13">
        <v>31</v>
      </c>
      <c r="H60" s="13">
        <v>0</v>
      </c>
    </row>
    <row r="61" spans="2:8" x14ac:dyDescent="0.25">
      <c r="B61" s="10">
        <v>5000708</v>
      </c>
      <c r="C61" s="12" t="s">
        <v>102</v>
      </c>
      <c r="D61" s="12" t="s">
        <v>76</v>
      </c>
      <c r="E61" s="12" t="s">
        <v>130</v>
      </c>
      <c r="F61" s="12" t="s">
        <v>127</v>
      </c>
      <c r="G61" s="13">
        <v>13</v>
      </c>
      <c r="H61" s="13">
        <v>0</v>
      </c>
    </row>
    <row r="62" spans="2:8" x14ac:dyDescent="0.25">
      <c r="B62" s="10">
        <v>5000708</v>
      </c>
      <c r="C62" s="12" t="s">
        <v>102</v>
      </c>
      <c r="D62" s="12" t="s">
        <v>76</v>
      </c>
      <c r="E62" s="12" t="s">
        <v>130</v>
      </c>
      <c r="F62" s="12" t="s">
        <v>129</v>
      </c>
      <c r="G62" s="13">
        <v>14</v>
      </c>
      <c r="H62" s="13">
        <v>1</v>
      </c>
    </row>
    <row r="63" spans="2:8" x14ac:dyDescent="0.25">
      <c r="B63" s="10">
        <v>5000709</v>
      </c>
      <c r="C63" s="12" t="s">
        <v>101</v>
      </c>
      <c r="D63" s="12" t="s">
        <v>76</v>
      </c>
      <c r="E63" s="12" t="s">
        <v>130</v>
      </c>
      <c r="F63" s="12" t="s">
        <v>129</v>
      </c>
      <c r="G63" s="13">
        <v>29</v>
      </c>
      <c r="H63" s="13">
        <v>0</v>
      </c>
    </row>
    <row r="64" spans="2:8" x14ac:dyDescent="0.25">
      <c r="B64" s="10">
        <v>115802</v>
      </c>
      <c r="C64" s="12" t="s">
        <v>102</v>
      </c>
      <c r="D64" s="12" t="s">
        <v>77</v>
      </c>
      <c r="E64" s="12" t="s">
        <v>29</v>
      </c>
      <c r="F64" s="12" t="s">
        <v>128</v>
      </c>
      <c r="G64" s="13">
        <v>8</v>
      </c>
      <c r="H64" s="13">
        <v>7</v>
      </c>
    </row>
    <row r="65" spans="2:8" x14ac:dyDescent="0.25">
      <c r="B65" s="10">
        <v>115804</v>
      </c>
      <c r="C65" s="12" t="s">
        <v>102</v>
      </c>
      <c r="D65" s="12" t="s">
        <v>171</v>
      </c>
      <c r="E65" s="12" t="s">
        <v>32</v>
      </c>
      <c r="F65" s="12" t="s">
        <v>127</v>
      </c>
      <c r="G65" s="13">
        <v>7</v>
      </c>
      <c r="H65" s="13">
        <v>0</v>
      </c>
    </row>
    <row r="66" spans="2:8" x14ac:dyDescent="0.25">
      <c r="B66" s="10">
        <v>22948</v>
      </c>
      <c r="C66" s="12" t="s">
        <v>102</v>
      </c>
      <c r="D66" s="12" t="s">
        <v>172</v>
      </c>
      <c r="E66" s="12" t="s">
        <v>32</v>
      </c>
      <c r="F66" s="12" t="s">
        <v>129</v>
      </c>
      <c r="G66" s="13">
        <v>2</v>
      </c>
      <c r="H66" s="13">
        <v>1</v>
      </c>
    </row>
    <row r="67" spans="2:8" x14ac:dyDescent="0.25">
      <c r="B67" s="10">
        <v>22947</v>
      </c>
      <c r="C67" s="12" t="s">
        <v>102</v>
      </c>
      <c r="D67" s="12" t="s">
        <v>173</v>
      </c>
      <c r="E67" s="12" t="s">
        <v>32</v>
      </c>
      <c r="F67" s="12" t="s">
        <v>127</v>
      </c>
      <c r="G67" s="13">
        <v>4</v>
      </c>
      <c r="H67" s="13">
        <v>1</v>
      </c>
    </row>
    <row r="68" spans="2:8" x14ac:dyDescent="0.25">
      <c r="B68" s="10">
        <v>22947</v>
      </c>
      <c r="C68" s="12" t="s">
        <v>102</v>
      </c>
      <c r="D68" s="12" t="s">
        <v>173</v>
      </c>
      <c r="E68" s="12" t="s">
        <v>32</v>
      </c>
      <c r="F68" s="12" t="s">
        <v>129</v>
      </c>
      <c r="G68" s="13">
        <v>11</v>
      </c>
      <c r="H68" s="13">
        <v>2</v>
      </c>
    </row>
    <row r="69" spans="2:8" x14ac:dyDescent="0.25">
      <c r="B69" s="10">
        <v>32844</v>
      </c>
      <c r="C69" s="12" t="s">
        <v>102</v>
      </c>
      <c r="D69" s="12" t="s">
        <v>174</v>
      </c>
      <c r="E69" s="12" t="s">
        <v>32</v>
      </c>
      <c r="F69" s="12" t="s">
        <v>127</v>
      </c>
      <c r="G69" s="13">
        <v>6</v>
      </c>
      <c r="H69" s="13">
        <v>5</v>
      </c>
    </row>
    <row r="70" spans="2:8" x14ac:dyDescent="0.25">
      <c r="B70" s="10">
        <v>32844</v>
      </c>
      <c r="C70" s="12" t="s">
        <v>102</v>
      </c>
      <c r="D70" s="12" t="s">
        <v>174</v>
      </c>
      <c r="E70" s="12" t="s">
        <v>32</v>
      </c>
      <c r="F70" s="12" t="s">
        <v>129</v>
      </c>
      <c r="G70" s="13">
        <v>1</v>
      </c>
      <c r="H70" s="13">
        <v>1</v>
      </c>
    </row>
    <row r="71" spans="2:8" x14ac:dyDescent="0.25">
      <c r="B71" s="10">
        <v>1264973</v>
      </c>
      <c r="C71" s="12" t="s">
        <v>102</v>
      </c>
      <c r="D71" s="12" t="s">
        <v>175</v>
      </c>
      <c r="E71" s="12" t="s">
        <v>32</v>
      </c>
      <c r="F71" s="12" t="s">
        <v>127</v>
      </c>
      <c r="G71" s="13">
        <v>7</v>
      </c>
      <c r="H71" s="13">
        <v>0</v>
      </c>
    </row>
    <row r="72" spans="2:8" x14ac:dyDescent="0.25">
      <c r="B72" s="10">
        <v>102944</v>
      </c>
      <c r="C72" s="12" t="s">
        <v>101</v>
      </c>
      <c r="D72" s="12" t="s">
        <v>83</v>
      </c>
      <c r="E72" s="12" t="s">
        <v>32</v>
      </c>
      <c r="F72" s="12" t="s">
        <v>129</v>
      </c>
      <c r="G72" s="13">
        <v>2</v>
      </c>
      <c r="H72" s="13">
        <v>1</v>
      </c>
    </row>
    <row r="73" spans="2:8" x14ac:dyDescent="0.25">
      <c r="B73" s="10">
        <v>111382</v>
      </c>
      <c r="C73" s="12" t="s">
        <v>101</v>
      </c>
      <c r="D73" s="12" t="s">
        <v>83</v>
      </c>
      <c r="E73" s="12" t="s">
        <v>29</v>
      </c>
      <c r="F73" s="12" t="s">
        <v>128</v>
      </c>
      <c r="G73" s="13">
        <v>3</v>
      </c>
      <c r="H73" s="13">
        <v>0</v>
      </c>
    </row>
    <row r="74" spans="2:8" x14ac:dyDescent="0.25">
      <c r="B74" s="10">
        <v>5000710</v>
      </c>
      <c r="C74" s="12" t="s">
        <v>102</v>
      </c>
      <c r="D74" s="12" t="s">
        <v>83</v>
      </c>
      <c r="E74" s="12" t="s">
        <v>130</v>
      </c>
      <c r="F74" s="12" t="s">
        <v>128</v>
      </c>
      <c r="G74" s="13">
        <v>26</v>
      </c>
      <c r="H74" s="13">
        <v>0</v>
      </c>
    </row>
    <row r="75" spans="2:8" x14ac:dyDescent="0.25">
      <c r="B75" s="10">
        <v>1439</v>
      </c>
      <c r="C75" s="12" t="s">
        <v>104</v>
      </c>
      <c r="D75" s="12" t="s">
        <v>84</v>
      </c>
      <c r="E75" s="12" t="s">
        <v>29</v>
      </c>
      <c r="F75" s="12" t="s">
        <v>128</v>
      </c>
      <c r="G75" s="13">
        <v>11</v>
      </c>
      <c r="H75" s="13">
        <v>1136</v>
      </c>
    </row>
    <row r="76" spans="2:8" x14ac:dyDescent="0.25">
      <c r="B76" s="10">
        <v>1440</v>
      </c>
      <c r="C76" s="12" t="s">
        <v>100</v>
      </c>
      <c r="D76" s="12" t="s">
        <v>158</v>
      </c>
      <c r="E76" s="12" t="s">
        <v>29</v>
      </c>
      <c r="F76" s="12" t="s">
        <v>128</v>
      </c>
      <c r="G76" s="13">
        <v>25</v>
      </c>
      <c r="H76" s="13">
        <v>115</v>
      </c>
    </row>
    <row r="77" spans="2:8" x14ac:dyDescent="0.25">
      <c r="B77" s="10">
        <v>5000712</v>
      </c>
      <c r="C77" s="12" t="s">
        <v>102</v>
      </c>
      <c r="D77" s="12" t="s">
        <v>86</v>
      </c>
      <c r="E77" s="12" t="s">
        <v>130</v>
      </c>
      <c r="F77" s="12" t="s">
        <v>128</v>
      </c>
      <c r="G77" s="13">
        <v>8</v>
      </c>
      <c r="H77" s="13">
        <v>3</v>
      </c>
    </row>
    <row r="78" spans="2:8" x14ac:dyDescent="0.25">
      <c r="B78" s="10">
        <v>115726</v>
      </c>
      <c r="C78" s="12" t="s">
        <v>104</v>
      </c>
      <c r="D78" s="12" t="s">
        <v>87</v>
      </c>
      <c r="E78" s="12" t="s">
        <v>29</v>
      </c>
      <c r="F78" s="12" t="s">
        <v>128</v>
      </c>
      <c r="G78" s="13">
        <v>19</v>
      </c>
      <c r="H78" s="13">
        <v>13</v>
      </c>
    </row>
    <row r="79" spans="2:8" x14ac:dyDescent="0.25">
      <c r="B79" s="10">
        <v>1441</v>
      </c>
      <c r="C79" s="12" t="s">
        <v>104</v>
      </c>
      <c r="D79" s="12" t="s">
        <v>88</v>
      </c>
      <c r="E79" s="12" t="s">
        <v>29</v>
      </c>
      <c r="F79" s="12" t="s">
        <v>128</v>
      </c>
      <c r="G79" s="13">
        <v>11</v>
      </c>
      <c r="H79" s="13">
        <v>71</v>
      </c>
    </row>
    <row r="80" spans="2:8" x14ac:dyDescent="0.25">
      <c r="B80" s="10">
        <v>1435</v>
      </c>
      <c r="C80" s="12" t="s">
        <v>102</v>
      </c>
      <c r="D80" s="12" t="s">
        <v>89</v>
      </c>
      <c r="E80" s="12" t="s">
        <v>32</v>
      </c>
      <c r="F80" s="12" t="s">
        <v>127</v>
      </c>
      <c r="G80" s="13">
        <v>8</v>
      </c>
      <c r="H80" s="13">
        <v>3</v>
      </c>
    </row>
    <row r="81" spans="2:8" x14ac:dyDescent="0.25">
      <c r="B81" s="10">
        <v>1435</v>
      </c>
      <c r="C81" s="12" t="s">
        <v>102</v>
      </c>
      <c r="D81" s="12" t="s">
        <v>89</v>
      </c>
      <c r="E81" s="12" t="s">
        <v>32</v>
      </c>
      <c r="F81" s="12" t="s">
        <v>129</v>
      </c>
      <c r="G81" s="13">
        <v>9</v>
      </c>
      <c r="H81" s="13">
        <v>10</v>
      </c>
    </row>
    <row r="82" spans="2:8" x14ac:dyDescent="0.25">
      <c r="B82" s="10">
        <v>103018</v>
      </c>
      <c r="C82" s="12" t="s">
        <v>101</v>
      </c>
      <c r="D82" s="12" t="s">
        <v>89</v>
      </c>
      <c r="E82" s="12" t="s">
        <v>32</v>
      </c>
      <c r="F82" s="12" t="s">
        <v>128</v>
      </c>
      <c r="G82" s="13">
        <v>10</v>
      </c>
      <c r="H82" s="13">
        <v>0</v>
      </c>
    </row>
    <row r="83" spans="2:8" x14ac:dyDescent="0.25">
      <c r="B83" s="10">
        <v>103018</v>
      </c>
      <c r="C83" s="12" t="s">
        <v>101</v>
      </c>
      <c r="D83" s="12" t="s">
        <v>89</v>
      </c>
      <c r="E83" s="12" t="s">
        <v>32</v>
      </c>
      <c r="F83" s="12" t="s">
        <v>129</v>
      </c>
      <c r="G83" s="13">
        <v>7</v>
      </c>
      <c r="H83" s="13">
        <v>0</v>
      </c>
    </row>
    <row r="84" spans="2:8" x14ac:dyDescent="0.25">
      <c r="B84" s="10">
        <v>68123</v>
      </c>
      <c r="C84" s="12" t="s">
        <v>104</v>
      </c>
      <c r="D84" s="12" t="s">
        <v>90</v>
      </c>
      <c r="E84" s="12" t="s">
        <v>29</v>
      </c>
      <c r="F84" s="12" t="s">
        <v>128</v>
      </c>
      <c r="G84" s="13">
        <v>11</v>
      </c>
      <c r="H84" s="13">
        <v>100</v>
      </c>
    </row>
    <row r="85" spans="2:8" x14ac:dyDescent="0.25">
      <c r="B85" s="10">
        <v>1429</v>
      </c>
      <c r="C85" s="12" t="s">
        <v>102</v>
      </c>
      <c r="D85" s="12" t="s">
        <v>91</v>
      </c>
      <c r="E85" s="12" t="s">
        <v>32</v>
      </c>
      <c r="F85" s="12" t="s">
        <v>129</v>
      </c>
      <c r="G85" s="13">
        <v>18</v>
      </c>
      <c r="H85" s="13">
        <v>3</v>
      </c>
    </row>
    <row r="86" spans="2:8" x14ac:dyDescent="0.25">
      <c r="B86" s="10">
        <v>103027</v>
      </c>
      <c r="C86" s="12" t="s">
        <v>101</v>
      </c>
      <c r="D86" s="12" t="s">
        <v>91</v>
      </c>
      <c r="E86" s="12" t="s">
        <v>32</v>
      </c>
      <c r="F86" s="12" t="s">
        <v>128</v>
      </c>
      <c r="G86" s="13">
        <v>11</v>
      </c>
      <c r="H86" s="13">
        <v>0</v>
      </c>
    </row>
    <row r="87" spans="2:8" x14ac:dyDescent="0.25">
      <c r="B87" s="10">
        <v>111386</v>
      </c>
      <c r="C87" s="12" t="s">
        <v>101</v>
      </c>
      <c r="D87" s="12" t="s">
        <v>91</v>
      </c>
      <c r="E87" s="12" t="s">
        <v>29</v>
      </c>
      <c r="F87" s="12" t="s">
        <v>128</v>
      </c>
      <c r="G87" s="13">
        <v>4</v>
      </c>
      <c r="H87" s="13">
        <v>0</v>
      </c>
    </row>
    <row r="88" spans="2:8" x14ac:dyDescent="0.25">
      <c r="B88" s="10">
        <v>106644</v>
      </c>
      <c r="C88" s="12" t="s">
        <v>102</v>
      </c>
      <c r="D88" s="12" t="s">
        <v>176</v>
      </c>
      <c r="E88" s="12" t="s">
        <v>29</v>
      </c>
      <c r="F88" s="12" t="s">
        <v>128</v>
      </c>
      <c r="G88" s="13">
        <v>19</v>
      </c>
      <c r="H88" s="13">
        <v>4</v>
      </c>
    </row>
    <row r="89" spans="2:8" x14ac:dyDescent="0.25">
      <c r="B89" s="10">
        <v>115794</v>
      </c>
      <c r="C89" s="12" t="s">
        <v>102</v>
      </c>
      <c r="D89" s="12" t="s">
        <v>159</v>
      </c>
      <c r="E89" s="12" t="s">
        <v>29</v>
      </c>
      <c r="F89" s="12" t="s">
        <v>128</v>
      </c>
      <c r="G89" s="13">
        <v>16</v>
      </c>
      <c r="H89" s="13">
        <v>14</v>
      </c>
    </row>
    <row r="90" spans="2:8" x14ac:dyDescent="0.25">
      <c r="B90" s="10">
        <v>1114401</v>
      </c>
      <c r="C90" s="12" t="s">
        <v>102</v>
      </c>
      <c r="D90" s="12" t="s">
        <v>177</v>
      </c>
      <c r="E90" s="12" t="s">
        <v>29</v>
      </c>
      <c r="F90" s="12" t="s">
        <v>132</v>
      </c>
      <c r="G90" s="13">
        <v>5</v>
      </c>
      <c r="H90" s="13">
        <v>0</v>
      </c>
    </row>
    <row r="91" spans="2:8" x14ac:dyDescent="0.25">
      <c r="B91" s="10">
        <v>1109223</v>
      </c>
      <c r="C91" s="12" t="s">
        <v>101</v>
      </c>
      <c r="D91" s="12" t="s">
        <v>178</v>
      </c>
      <c r="E91" s="12" t="s">
        <v>29</v>
      </c>
      <c r="F91" s="12" t="s">
        <v>127</v>
      </c>
      <c r="G91" s="13">
        <v>20</v>
      </c>
      <c r="H91" s="13">
        <v>0</v>
      </c>
    </row>
    <row r="92" spans="2:8" x14ac:dyDescent="0.25">
      <c r="B92" s="10">
        <v>115728</v>
      </c>
      <c r="C92" s="12" t="s">
        <v>102</v>
      </c>
      <c r="D92" s="12" t="s">
        <v>160</v>
      </c>
      <c r="E92" s="12" t="s">
        <v>29</v>
      </c>
      <c r="F92" s="12" t="s">
        <v>129</v>
      </c>
      <c r="G92" s="13">
        <v>30</v>
      </c>
      <c r="H92" s="13">
        <v>52</v>
      </c>
    </row>
    <row r="93" spans="2:8" x14ac:dyDescent="0.25">
      <c r="B93" s="10">
        <v>1137717</v>
      </c>
      <c r="C93" s="12" t="s">
        <v>103</v>
      </c>
      <c r="D93" s="12" t="s">
        <v>160</v>
      </c>
      <c r="E93" s="12" t="s">
        <v>29</v>
      </c>
      <c r="F93" s="12" t="s">
        <v>128</v>
      </c>
      <c r="G93" s="13">
        <v>17</v>
      </c>
      <c r="H93" s="13">
        <v>0</v>
      </c>
    </row>
    <row r="94" spans="2:8" x14ac:dyDescent="0.25">
      <c r="B94" s="10">
        <v>5000711</v>
      </c>
      <c r="C94" s="12" t="s">
        <v>102</v>
      </c>
      <c r="D94" s="12" t="s">
        <v>97</v>
      </c>
      <c r="E94" s="12" t="s">
        <v>130</v>
      </c>
      <c r="F94" s="12" t="s">
        <v>128</v>
      </c>
      <c r="G94" s="13">
        <v>2</v>
      </c>
      <c r="H94" s="13">
        <v>2</v>
      </c>
    </row>
    <row r="95" spans="2:8" x14ac:dyDescent="0.25">
      <c r="B95" s="10">
        <v>5000711</v>
      </c>
      <c r="C95" s="12" t="s">
        <v>102</v>
      </c>
      <c r="D95" s="12" t="s">
        <v>97</v>
      </c>
      <c r="E95" s="12" t="s">
        <v>130</v>
      </c>
      <c r="F95" s="12" t="s">
        <v>129</v>
      </c>
      <c r="G95" s="13">
        <v>4</v>
      </c>
      <c r="H95" s="13">
        <v>6</v>
      </c>
    </row>
    <row r="96" spans="2:8" x14ac:dyDescent="0.25">
      <c r="B96" s="10">
        <v>1114402</v>
      </c>
      <c r="C96" s="12" t="s">
        <v>102</v>
      </c>
      <c r="D96" s="12" t="s">
        <v>98</v>
      </c>
      <c r="E96" s="12" t="s">
        <v>29</v>
      </c>
      <c r="F96" s="12" t="s">
        <v>129</v>
      </c>
      <c r="G96" s="13">
        <v>7</v>
      </c>
      <c r="H96" s="13">
        <v>4</v>
      </c>
    </row>
    <row r="97" spans="2:8" x14ac:dyDescent="0.25">
      <c r="B97" s="10">
        <v>1107143</v>
      </c>
      <c r="C97" s="12" t="s">
        <v>100</v>
      </c>
      <c r="D97" s="12" t="s">
        <v>99</v>
      </c>
      <c r="E97" s="12" t="s">
        <v>29</v>
      </c>
      <c r="F97" s="12" t="s">
        <v>128</v>
      </c>
      <c r="G97" s="13">
        <v>14</v>
      </c>
      <c r="H97" s="13">
        <v>1</v>
      </c>
    </row>
    <row r="98" spans="2:8" x14ac:dyDescent="0.25">
      <c r="B98" s="52" t="s">
        <v>133</v>
      </c>
      <c r="C98" s="53"/>
      <c r="D98" s="53"/>
      <c r="E98" s="54"/>
      <c r="F98" s="12"/>
      <c r="G98" s="17">
        <v>1356</v>
      </c>
      <c r="H98" s="17">
        <v>2133</v>
      </c>
    </row>
    <row r="99" spans="2:8" x14ac:dyDescent="0.25">
      <c r="B99" s="20" t="s">
        <v>135</v>
      </c>
    </row>
  </sheetData>
  <mergeCells count="2">
    <mergeCell ref="B98:E98"/>
    <mergeCell ref="B1:H1"/>
  </mergeCells>
  <hyperlinks>
    <hyperlink ref="A1" location="Menu!A1" display="Menu" xr:uid="{22942D10-1961-4417-8E32-30E5897A0DC7}"/>
  </hyperlink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573D-9994-49D2-9D1B-982AD164D16B}">
  <dimension ref="A1:I41"/>
  <sheetViews>
    <sheetView showGridLines="0" workbookViewId="0"/>
  </sheetViews>
  <sheetFormatPr defaultColWidth="0" defaultRowHeight="15" zeroHeight="1" x14ac:dyDescent="0.25"/>
  <cols>
    <col min="1" max="1" width="9.140625" customWidth="1"/>
    <col min="2" max="2" width="13.5703125" style="4" bestFit="1" customWidth="1"/>
    <col min="3" max="3" width="14.85546875" style="4" bestFit="1" customWidth="1"/>
    <col min="4" max="4" width="42.28515625" style="4" bestFit="1" customWidth="1"/>
    <col min="5" max="5" width="23.7109375" style="4" bestFit="1" customWidth="1"/>
    <col min="6" max="6" width="9.140625" style="4" customWidth="1"/>
    <col min="7" max="7" width="14.85546875" style="4" customWidth="1"/>
    <col min="8" max="8" width="16.140625" style="4" bestFit="1" customWidth="1"/>
    <col min="9" max="9" width="9.140625" style="4" customWidth="1"/>
    <col min="10" max="16384" width="9.140625" hidden="1"/>
  </cols>
  <sheetData>
    <row r="1" spans="1:8" x14ac:dyDescent="0.25">
      <c r="A1" s="32" t="s">
        <v>209</v>
      </c>
      <c r="B1" s="41" t="s">
        <v>180</v>
      </c>
      <c r="C1" s="42"/>
      <c r="D1" s="42"/>
      <c r="E1" s="42"/>
      <c r="F1" s="42"/>
      <c r="G1" s="42"/>
      <c r="H1" s="43"/>
    </row>
    <row r="2" spans="1:8" x14ac:dyDescent="0.25"/>
    <row r="3" spans="1:8" x14ac:dyDescent="0.25">
      <c r="B3" s="3" t="s">
        <v>111</v>
      </c>
      <c r="C3" s="3" t="s">
        <v>34</v>
      </c>
      <c r="D3" s="3" t="s">
        <v>112</v>
      </c>
      <c r="E3" s="3" t="s">
        <v>19</v>
      </c>
      <c r="F3" s="3" t="s">
        <v>113</v>
      </c>
      <c r="G3" s="3" t="s">
        <v>165</v>
      </c>
      <c r="H3" s="3" t="s">
        <v>166</v>
      </c>
    </row>
    <row r="4" spans="1:8" x14ac:dyDescent="0.25">
      <c r="B4" s="10">
        <v>115870</v>
      </c>
      <c r="C4" s="12" t="s">
        <v>102</v>
      </c>
      <c r="D4" s="12" t="s">
        <v>35</v>
      </c>
      <c r="E4" s="12" t="s">
        <v>29</v>
      </c>
      <c r="F4" s="12" t="s">
        <v>128</v>
      </c>
      <c r="G4" s="13">
        <v>1</v>
      </c>
      <c r="H4" s="13">
        <v>10</v>
      </c>
    </row>
    <row r="5" spans="1:8" x14ac:dyDescent="0.25">
      <c r="B5" s="10">
        <v>1137715</v>
      </c>
      <c r="C5" s="12" t="s">
        <v>103</v>
      </c>
      <c r="D5" s="12" t="s">
        <v>37</v>
      </c>
      <c r="E5" s="12" t="s">
        <v>29</v>
      </c>
      <c r="F5" s="12" t="s">
        <v>128</v>
      </c>
      <c r="G5" s="13">
        <v>8</v>
      </c>
      <c r="H5" s="13">
        <v>2</v>
      </c>
    </row>
    <row r="6" spans="1:8" x14ac:dyDescent="0.25">
      <c r="B6" s="10">
        <v>1139590</v>
      </c>
      <c r="C6" s="12" t="s">
        <v>105</v>
      </c>
      <c r="D6" s="12" t="s">
        <v>41</v>
      </c>
      <c r="E6" s="12" t="s">
        <v>29</v>
      </c>
      <c r="F6" s="12" t="s">
        <v>128</v>
      </c>
      <c r="G6" s="13">
        <v>23</v>
      </c>
      <c r="H6" s="13">
        <v>3</v>
      </c>
    </row>
    <row r="7" spans="1:8" x14ac:dyDescent="0.25">
      <c r="B7" s="10">
        <v>1430</v>
      </c>
      <c r="C7" s="12" t="s">
        <v>104</v>
      </c>
      <c r="D7" s="12" t="s">
        <v>138</v>
      </c>
      <c r="E7" s="12" t="s">
        <v>29</v>
      </c>
      <c r="F7" s="12" t="s">
        <v>128</v>
      </c>
      <c r="G7" s="13">
        <v>2</v>
      </c>
      <c r="H7" s="13">
        <v>5</v>
      </c>
    </row>
    <row r="8" spans="1:8" x14ac:dyDescent="0.25">
      <c r="B8" s="10">
        <v>115872</v>
      </c>
      <c r="C8" s="12" t="s">
        <v>104</v>
      </c>
      <c r="D8" s="12" t="s">
        <v>138</v>
      </c>
      <c r="E8" s="12" t="s">
        <v>32</v>
      </c>
      <c r="F8" s="12" t="s">
        <v>128</v>
      </c>
      <c r="G8" s="13">
        <v>8</v>
      </c>
      <c r="H8" s="13">
        <v>2</v>
      </c>
    </row>
    <row r="9" spans="1:8" x14ac:dyDescent="0.25">
      <c r="B9" s="10">
        <v>115872</v>
      </c>
      <c r="C9" s="12" t="s">
        <v>104</v>
      </c>
      <c r="D9" s="12" t="s">
        <v>138</v>
      </c>
      <c r="E9" s="12" t="s">
        <v>32</v>
      </c>
      <c r="F9" s="12" t="s">
        <v>129</v>
      </c>
      <c r="G9" s="13">
        <v>14</v>
      </c>
      <c r="H9" s="13">
        <v>19</v>
      </c>
    </row>
    <row r="10" spans="1:8" x14ac:dyDescent="0.25">
      <c r="B10" s="10">
        <v>411354</v>
      </c>
      <c r="C10" s="12" t="s">
        <v>101</v>
      </c>
      <c r="D10" s="12" t="s">
        <v>138</v>
      </c>
      <c r="E10" s="12" t="s">
        <v>29</v>
      </c>
      <c r="F10" s="12" t="s">
        <v>128</v>
      </c>
      <c r="G10" s="13">
        <v>13</v>
      </c>
      <c r="H10" s="13">
        <v>0</v>
      </c>
    </row>
    <row r="11" spans="1:8" x14ac:dyDescent="0.25">
      <c r="B11" s="10">
        <v>1443</v>
      </c>
      <c r="C11" s="12" t="s">
        <v>102</v>
      </c>
      <c r="D11" s="12" t="s">
        <v>139</v>
      </c>
      <c r="E11" s="12" t="s">
        <v>29</v>
      </c>
      <c r="F11" s="12" t="s">
        <v>128</v>
      </c>
      <c r="G11" s="13">
        <v>23</v>
      </c>
      <c r="H11" s="13">
        <v>40</v>
      </c>
    </row>
    <row r="12" spans="1:8" x14ac:dyDescent="0.25">
      <c r="B12" s="10">
        <v>1438</v>
      </c>
      <c r="C12" s="12" t="s">
        <v>106</v>
      </c>
      <c r="D12" s="12" t="s">
        <v>106</v>
      </c>
      <c r="E12" s="12" t="s">
        <v>32</v>
      </c>
      <c r="F12" s="12" t="s">
        <v>128</v>
      </c>
      <c r="G12" s="13">
        <v>2</v>
      </c>
      <c r="H12" s="13">
        <v>22</v>
      </c>
    </row>
    <row r="13" spans="1:8" x14ac:dyDescent="0.25">
      <c r="B13" s="10">
        <v>1107367</v>
      </c>
      <c r="C13" s="12" t="s">
        <v>100</v>
      </c>
      <c r="D13" s="12" t="s">
        <v>143</v>
      </c>
      <c r="E13" s="12" t="s">
        <v>29</v>
      </c>
      <c r="F13" s="12" t="s">
        <v>128</v>
      </c>
      <c r="G13" s="13">
        <v>20</v>
      </c>
      <c r="H13" s="13">
        <v>12</v>
      </c>
    </row>
    <row r="14" spans="1:8" x14ac:dyDescent="0.25">
      <c r="B14" s="10">
        <v>1137718</v>
      </c>
      <c r="C14" s="12" t="s">
        <v>103</v>
      </c>
      <c r="D14" s="12" t="s">
        <v>146</v>
      </c>
      <c r="E14" s="12" t="s">
        <v>29</v>
      </c>
      <c r="F14" s="12" t="s">
        <v>128</v>
      </c>
      <c r="G14" s="13">
        <v>43</v>
      </c>
      <c r="H14" s="13">
        <v>0</v>
      </c>
    </row>
    <row r="15" spans="1:8" x14ac:dyDescent="0.25">
      <c r="B15" s="10">
        <v>1137716</v>
      </c>
      <c r="C15" s="12" t="s">
        <v>105</v>
      </c>
      <c r="D15" s="12" t="s">
        <v>147</v>
      </c>
      <c r="E15" s="12" t="s">
        <v>29</v>
      </c>
      <c r="F15" s="12" t="s">
        <v>128</v>
      </c>
      <c r="G15" s="13">
        <v>36</v>
      </c>
      <c r="H15" s="13">
        <v>0</v>
      </c>
    </row>
    <row r="16" spans="1:8" x14ac:dyDescent="0.25">
      <c r="B16" s="10">
        <v>1109224</v>
      </c>
      <c r="C16" s="12" t="s">
        <v>101</v>
      </c>
      <c r="D16" s="12" t="s">
        <v>150</v>
      </c>
      <c r="E16" s="12" t="s">
        <v>29</v>
      </c>
      <c r="F16" s="12" t="s">
        <v>128</v>
      </c>
      <c r="G16" s="13">
        <v>30</v>
      </c>
      <c r="H16" s="13">
        <v>0</v>
      </c>
    </row>
    <row r="17" spans="2:8" x14ac:dyDescent="0.25">
      <c r="B17" s="10">
        <v>1139589</v>
      </c>
      <c r="C17" s="12" t="s">
        <v>105</v>
      </c>
      <c r="D17" s="12" t="s">
        <v>152</v>
      </c>
      <c r="E17" s="12" t="s">
        <v>29</v>
      </c>
      <c r="F17" s="12" t="s">
        <v>128</v>
      </c>
      <c r="G17" s="13">
        <v>27</v>
      </c>
      <c r="H17" s="13">
        <v>1</v>
      </c>
    </row>
    <row r="18" spans="2:8" x14ac:dyDescent="0.25">
      <c r="B18" s="10">
        <v>1188370</v>
      </c>
      <c r="C18" s="12" t="s">
        <v>102</v>
      </c>
      <c r="D18" s="12" t="s">
        <v>152</v>
      </c>
      <c r="E18" s="12" t="s">
        <v>29</v>
      </c>
      <c r="F18" s="12" t="s">
        <v>128</v>
      </c>
      <c r="G18" s="13">
        <v>6</v>
      </c>
      <c r="H18" s="13">
        <v>9</v>
      </c>
    </row>
    <row r="19" spans="2:8" x14ac:dyDescent="0.25">
      <c r="B19" s="10">
        <v>1276595</v>
      </c>
      <c r="C19" s="12" t="s">
        <v>103</v>
      </c>
      <c r="D19" s="12" t="s">
        <v>153</v>
      </c>
      <c r="E19" s="12" t="s">
        <v>29</v>
      </c>
      <c r="F19" s="12" t="s">
        <v>128</v>
      </c>
      <c r="G19" s="13">
        <v>43</v>
      </c>
      <c r="H19" s="13">
        <v>2</v>
      </c>
    </row>
    <row r="20" spans="2:8" x14ac:dyDescent="0.25">
      <c r="B20" s="10">
        <v>1107144</v>
      </c>
      <c r="C20" s="12" t="s">
        <v>102</v>
      </c>
      <c r="D20" s="12" t="s">
        <v>67</v>
      </c>
      <c r="E20" s="12" t="s">
        <v>29</v>
      </c>
      <c r="F20" s="12" t="s">
        <v>129</v>
      </c>
      <c r="G20" s="13">
        <v>21</v>
      </c>
      <c r="H20" s="13">
        <v>36</v>
      </c>
    </row>
    <row r="21" spans="2:8" x14ac:dyDescent="0.25">
      <c r="B21" s="10">
        <v>103020</v>
      </c>
      <c r="C21" s="12" t="s">
        <v>101</v>
      </c>
      <c r="D21" s="12" t="s">
        <v>69</v>
      </c>
      <c r="E21" s="12" t="s">
        <v>32</v>
      </c>
      <c r="F21" s="12" t="s">
        <v>129</v>
      </c>
      <c r="G21" s="13">
        <v>18</v>
      </c>
      <c r="H21" s="13">
        <v>0</v>
      </c>
    </row>
    <row r="22" spans="2:8" x14ac:dyDescent="0.25">
      <c r="B22" s="10">
        <v>5000707</v>
      </c>
      <c r="C22" s="12" t="s">
        <v>101</v>
      </c>
      <c r="D22" s="12" t="s">
        <v>73</v>
      </c>
      <c r="E22" s="12" t="s">
        <v>130</v>
      </c>
      <c r="F22" s="12" t="s">
        <v>127</v>
      </c>
      <c r="G22" s="13">
        <v>10</v>
      </c>
      <c r="H22" s="13">
        <v>0</v>
      </c>
    </row>
    <row r="23" spans="2:8" x14ac:dyDescent="0.25">
      <c r="B23" s="10">
        <v>5000707</v>
      </c>
      <c r="C23" s="12" t="s">
        <v>101</v>
      </c>
      <c r="D23" s="12" t="s">
        <v>73</v>
      </c>
      <c r="E23" s="12" t="s">
        <v>130</v>
      </c>
      <c r="F23" s="12" t="s">
        <v>129</v>
      </c>
      <c r="G23" s="13">
        <v>3</v>
      </c>
      <c r="H23" s="13">
        <v>4</v>
      </c>
    </row>
    <row r="24" spans="2:8" x14ac:dyDescent="0.25">
      <c r="B24" s="10">
        <v>1276594</v>
      </c>
      <c r="C24" s="12" t="s">
        <v>103</v>
      </c>
      <c r="D24" s="12" t="s">
        <v>74</v>
      </c>
      <c r="E24" s="12" t="s">
        <v>29</v>
      </c>
      <c r="F24" s="12" t="s">
        <v>128</v>
      </c>
      <c r="G24" s="13">
        <v>57</v>
      </c>
      <c r="H24" s="13">
        <v>2</v>
      </c>
    </row>
    <row r="25" spans="2:8" x14ac:dyDescent="0.25">
      <c r="B25" s="10">
        <v>1109057</v>
      </c>
      <c r="C25" s="12" t="s">
        <v>102</v>
      </c>
      <c r="D25" s="12" t="s">
        <v>157</v>
      </c>
      <c r="E25" s="12" t="s">
        <v>29</v>
      </c>
      <c r="F25" s="12" t="s">
        <v>128</v>
      </c>
      <c r="G25" s="13">
        <v>19</v>
      </c>
      <c r="H25" s="13">
        <v>32</v>
      </c>
    </row>
    <row r="26" spans="2:8" x14ac:dyDescent="0.25">
      <c r="B26" s="10">
        <v>5000708</v>
      </c>
      <c r="C26" s="12" t="s">
        <v>102</v>
      </c>
      <c r="D26" s="12" t="s">
        <v>76</v>
      </c>
      <c r="E26" s="12" t="s">
        <v>130</v>
      </c>
      <c r="F26" s="12" t="s">
        <v>129</v>
      </c>
      <c r="G26" s="13">
        <v>38</v>
      </c>
      <c r="H26" s="13">
        <v>53</v>
      </c>
    </row>
    <row r="27" spans="2:8" x14ac:dyDescent="0.25">
      <c r="B27" s="10">
        <v>5000709</v>
      </c>
      <c r="C27" s="12" t="s">
        <v>101</v>
      </c>
      <c r="D27" s="12" t="s">
        <v>76</v>
      </c>
      <c r="E27" s="12" t="s">
        <v>130</v>
      </c>
      <c r="F27" s="12" t="s">
        <v>129</v>
      </c>
      <c r="G27" s="13">
        <v>5</v>
      </c>
      <c r="H27" s="13">
        <v>4</v>
      </c>
    </row>
    <row r="28" spans="2:8" x14ac:dyDescent="0.25">
      <c r="B28" s="10">
        <v>32844</v>
      </c>
      <c r="C28" s="12" t="s">
        <v>102</v>
      </c>
      <c r="D28" s="12" t="s">
        <v>174</v>
      </c>
      <c r="E28" s="12" t="s">
        <v>32</v>
      </c>
      <c r="F28" s="12" t="s">
        <v>127</v>
      </c>
      <c r="G28" s="13">
        <v>1</v>
      </c>
      <c r="H28" s="13">
        <v>11</v>
      </c>
    </row>
    <row r="29" spans="2:8" x14ac:dyDescent="0.25">
      <c r="B29" s="10">
        <v>102944</v>
      </c>
      <c r="C29" s="12" t="s">
        <v>101</v>
      </c>
      <c r="D29" s="12" t="s">
        <v>83</v>
      </c>
      <c r="E29" s="12" t="s">
        <v>32</v>
      </c>
      <c r="F29" s="12" t="s">
        <v>129</v>
      </c>
      <c r="G29" s="13">
        <v>21</v>
      </c>
      <c r="H29" s="13">
        <v>1</v>
      </c>
    </row>
    <row r="30" spans="2:8" x14ac:dyDescent="0.25">
      <c r="B30" s="10">
        <v>111382</v>
      </c>
      <c r="C30" s="12" t="s">
        <v>101</v>
      </c>
      <c r="D30" s="12" t="s">
        <v>83</v>
      </c>
      <c r="E30" s="12" t="s">
        <v>29</v>
      </c>
      <c r="F30" s="12" t="s">
        <v>128</v>
      </c>
      <c r="G30" s="13">
        <v>14</v>
      </c>
      <c r="H30" s="13">
        <v>0</v>
      </c>
    </row>
    <row r="31" spans="2:8" x14ac:dyDescent="0.25">
      <c r="B31" s="10">
        <v>5000710</v>
      </c>
      <c r="C31" s="12" t="s">
        <v>102</v>
      </c>
      <c r="D31" s="12" t="s">
        <v>83</v>
      </c>
      <c r="E31" s="12" t="s">
        <v>130</v>
      </c>
      <c r="F31" s="12" t="s">
        <v>128</v>
      </c>
      <c r="G31" s="13">
        <v>25</v>
      </c>
      <c r="H31" s="13">
        <v>9</v>
      </c>
    </row>
    <row r="32" spans="2:8" x14ac:dyDescent="0.25">
      <c r="B32" s="10">
        <v>5000712</v>
      </c>
      <c r="C32" s="12" t="s">
        <v>102</v>
      </c>
      <c r="D32" s="12" t="s">
        <v>86</v>
      </c>
      <c r="E32" s="12" t="s">
        <v>130</v>
      </c>
      <c r="F32" s="12" t="s">
        <v>128</v>
      </c>
      <c r="G32" s="13">
        <v>10</v>
      </c>
      <c r="H32" s="13">
        <v>10</v>
      </c>
    </row>
    <row r="33" spans="2:8" x14ac:dyDescent="0.25">
      <c r="B33" s="10">
        <v>1435</v>
      </c>
      <c r="C33" s="12" t="s">
        <v>102</v>
      </c>
      <c r="D33" s="12" t="s">
        <v>89</v>
      </c>
      <c r="E33" s="12" t="s">
        <v>32</v>
      </c>
      <c r="F33" s="12" t="s">
        <v>127</v>
      </c>
      <c r="G33" s="13">
        <v>1</v>
      </c>
      <c r="H33" s="13">
        <v>19</v>
      </c>
    </row>
    <row r="34" spans="2:8" x14ac:dyDescent="0.25">
      <c r="B34" s="10">
        <v>103018</v>
      </c>
      <c r="C34" s="12" t="s">
        <v>101</v>
      </c>
      <c r="D34" s="12" t="s">
        <v>89</v>
      </c>
      <c r="E34" s="12" t="s">
        <v>32</v>
      </c>
      <c r="F34" s="12" t="s">
        <v>128</v>
      </c>
      <c r="G34" s="13">
        <v>3</v>
      </c>
      <c r="H34" s="13">
        <v>2</v>
      </c>
    </row>
    <row r="35" spans="2:8" x14ac:dyDescent="0.25">
      <c r="B35" s="10">
        <v>103027</v>
      </c>
      <c r="C35" s="12" t="s">
        <v>101</v>
      </c>
      <c r="D35" s="12" t="s">
        <v>91</v>
      </c>
      <c r="E35" s="12" t="s">
        <v>32</v>
      </c>
      <c r="F35" s="12" t="s">
        <v>129</v>
      </c>
      <c r="G35" s="13">
        <v>17</v>
      </c>
      <c r="H35" s="13">
        <v>0</v>
      </c>
    </row>
    <row r="36" spans="2:8" x14ac:dyDescent="0.25">
      <c r="B36" s="10">
        <v>111386</v>
      </c>
      <c r="C36" s="12" t="s">
        <v>101</v>
      </c>
      <c r="D36" s="12" t="s">
        <v>91</v>
      </c>
      <c r="E36" s="12" t="s">
        <v>29</v>
      </c>
      <c r="F36" s="12" t="s">
        <v>128</v>
      </c>
      <c r="G36" s="13">
        <v>12</v>
      </c>
      <c r="H36" s="13">
        <v>0</v>
      </c>
    </row>
    <row r="37" spans="2:8" x14ac:dyDescent="0.25">
      <c r="B37" s="10">
        <v>1109223</v>
      </c>
      <c r="C37" s="12" t="s">
        <v>101</v>
      </c>
      <c r="D37" s="12" t="s">
        <v>178</v>
      </c>
      <c r="E37" s="12" t="s">
        <v>29</v>
      </c>
      <c r="F37" s="12" t="s">
        <v>127</v>
      </c>
      <c r="G37" s="13">
        <v>14</v>
      </c>
      <c r="H37" s="13">
        <v>2</v>
      </c>
    </row>
    <row r="38" spans="2:8" x14ac:dyDescent="0.25">
      <c r="B38" s="10">
        <v>1137717</v>
      </c>
      <c r="C38" s="12" t="s">
        <v>103</v>
      </c>
      <c r="D38" s="12" t="s">
        <v>160</v>
      </c>
      <c r="E38" s="12" t="s">
        <v>29</v>
      </c>
      <c r="F38" s="12" t="s">
        <v>128</v>
      </c>
      <c r="G38" s="13">
        <v>15</v>
      </c>
      <c r="H38" s="13">
        <v>2</v>
      </c>
    </row>
    <row r="39" spans="2:8" x14ac:dyDescent="0.25">
      <c r="B39" s="10">
        <v>1107143</v>
      </c>
      <c r="C39" s="12" t="s">
        <v>100</v>
      </c>
      <c r="D39" s="12" t="s">
        <v>99</v>
      </c>
      <c r="E39" s="12" t="s">
        <v>29</v>
      </c>
      <c r="F39" s="12" t="s">
        <v>128</v>
      </c>
      <c r="G39" s="13">
        <v>16</v>
      </c>
      <c r="H39" s="13">
        <v>15</v>
      </c>
    </row>
    <row r="40" spans="2:8" x14ac:dyDescent="0.25">
      <c r="B40" s="52" t="s">
        <v>133</v>
      </c>
      <c r="C40" s="53"/>
      <c r="D40" s="53"/>
      <c r="E40" s="53"/>
      <c r="F40" s="54"/>
      <c r="G40" s="28">
        <v>619</v>
      </c>
      <c r="H40" s="28">
        <v>329</v>
      </c>
    </row>
    <row r="41" spans="2:8" x14ac:dyDescent="0.25">
      <c r="B41" s="20" t="s">
        <v>135</v>
      </c>
    </row>
  </sheetData>
  <mergeCells count="2">
    <mergeCell ref="B40:F40"/>
    <mergeCell ref="B1:H1"/>
  </mergeCells>
  <hyperlinks>
    <hyperlink ref="A1" location="Menu!A1" display="Menu" xr:uid="{751B311F-35AD-4F5E-B165-0A57A79BF812}"/>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Menu</vt:lpstr>
      <vt:lpstr>Conceitos</vt:lpstr>
      <vt:lpstr>Consolidado</vt:lpstr>
      <vt:lpstr>Cursos e Notas</vt:lpstr>
      <vt:lpstr>Vagas Novas e Inscritos - SISU</vt:lpstr>
      <vt:lpstr>Vagas Novas e Inscritos - Vest.</vt:lpstr>
      <vt:lpstr>Vagas Novas e Insc. - Música</vt:lpstr>
      <vt:lpstr>Vagas Reman. e Insc. - Transf.</vt:lpstr>
      <vt:lpstr>Vagas Reman. e Insc. - Port.</vt:lpstr>
      <vt:lpstr>Graduação Geral</vt:lpstr>
      <vt:lpstr>Reserva de Vagas</vt:lpstr>
      <vt:lpstr>Planilha8</vt:lpstr>
      <vt:lpstr>Perfil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dos Reis Patriarca</dc:creator>
  <cp:lastModifiedBy>Adriana dos Reis Patriarca</cp:lastModifiedBy>
  <dcterms:created xsi:type="dcterms:W3CDTF">2023-06-26T11:19:43Z</dcterms:created>
  <dcterms:modified xsi:type="dcterms:W3CDTF">2023-07-04T17:41:28Z</dcterms:modified>
</cp:coreProperties>
</file>