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ubr-my.sharepoint.com/personal/diapi_reito_ufu_br/Documents/DIESI INTERNO/Anuário/Anuário 2022/Arquivos para postagem/"/>
    </mc:Choice>
  </mc:AlternateContent>
  <xr:revisionPtr revIDLastSave="4" documentId="14_{F2CC39F4-4564-4520-BF1C-9DBB0614A28D}" xr6:coauthVersionLast="47" xr6:coauthVersionMax="47" xr10:uidLastSave="{2619FB30-CF38-495D-BA8D-7D60CC8BD3ED}"/>
  <bookViews>
    <workbookView xWindow="-120" yWindow="-120" windowWidth="20730" windowHeight="11040" tabRatio="788" xr2:uid="{00000000-000D-0000-FFFF-FFFF00000000}"/>
  </bookViews>
  <sheets>
    <sheet name="Menu" sheetId="30" r:id="rId1"/>
    <sheet name="Quadro resumo" sheetId="31" r:id="rId2"/>
    <sheet name="Cargos e Vacâncias" sheetId="5" r:id="rId3"/>
    <sheet name="Posses e contratos temporários" sheetId="6" r:id="rId4"/>
    <sheet name="Capacitação Docentes" sheetId="27" r:id="rId5"/>
    <sheet name="Saúde Docentes" sheetId="28" r:id="rId6"/>
    <sheet name="Afastamentos Docentes" sheetId="29" r:id="rId7"/>
    <sheet name="Titulação - 3º grau" sheetId="10" r:id="rId8"/>
    <sheet name="Classe funcional - 3º grau" sheetId="12" r:id="rId9"/>
    <sheet name="Regime de trabalho -  3º grau" sheetId="13" r:id="rId10"/>
    <sheet name="Perfil docentes 3º grau" sheetId="32" r:id="rId11"/>
    <sheet name="Cargos comissionados - 3º grau" sheetId="15" r:id="rId12"/>
    <sheet name="Docentes por UA - 3º grau" sheetId="16" r:id="rId13"/>
    <sheet name="Titulação - ESEBA" sheetId="18" r:id="rId14"/>
    <sheet name="Classe funcional - ESEBA" sheetId="19" r:id="rId15"/>
    <sheet name="Regime de trabalho - ESEBA" sheetId="20" r:id="rId16"/>
    <sheet name="Perfil Docentes ESEBA" sheetId="33" r:id="rId17"/>
    <sheet name="Titulação - ESTES" sheetId="22" r:id="rId18"/>
    <sheet name="Classe funcional - ESTES" sheetId="23" r:id="rId19"/>
    <sheet name="Regime de trabalho - ESTES" sheetId="24" r:id="rId20"/>
    <sheet name="Perfil Docentes ESTES" sheetId="34" r:id="rId21"/>
    <sheet name="Cargos comissionados - 1º e 2º" sheetId="26" r:id="rId22"/>
  </sheets>
  <definedNames>
    <definedName name="_9031_Consulta_Docente3Grau_EM_31_12">#REF!</definedName>
    <definedName name="_9031_Consulta_DocentesEseba_EM_31_12">#REF!</definedName>
    <definedName name="_9031_Consulta_DocentesEstes_EM_31_12">#REF!</definedName>
    <definedName name="_9031_Consulta_TecAdm_EM_31_12">#REF!</definedName>
  </definedNames>
  <calcPr calcId="191029"/>
  <pivotCaches>
    <pivotCache cacheId="0" r:id="rId23"/>
    <pivotCache cacheId="1" r:id="rId24"/>
    <pivotCache cacheId="2" r:id="rId2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31" l="1"/>
  <c r="C14" i="31" s="1"/>
  <c r="C13" i="31"/>
  <c r="C10" i="31"/>
  <c r="F7" i="29" l="1"/>
  <c r="C12" i="29"/>
  <c r="C7" i="29"/>
  <c r="C13" i="29" l="1"/>
  <c r="E4" i="27" l="1"/>
  <c r="D9" i="26"/>
  <c r="F15" i="24"/>
  <c r="F14" i="24"/>
  <c r="D16" i="24"/>
  <c r="E16" i="24"/>
  <c r="C16" i="24"/>
  <c r="G14" i="23"/>
  <c r="G15" i="23"/>
  <c r="G13" i="23"/>
  <c r="D15" i="23"/>
  <c r="E15" i="23"/>
  <c r="F15" i="23"/>
  <c r="C15" i="23"/>
  <c r="G16" i="22"/>
  <c r="G15" i="22"/>
  <c r="G14" i="22"/>
  <c r="D16" i="22"/>
  <c r="E16" i="22"/>
  <c r="F16" i="22"/>
  <c r="C16" i="22"/>
  <c r="D17" i="18"/>
  <c r="E17" i="18"/>
  <c r="F17" i="18"/>
  <c r="C17" i="18"/>
  <c r="D17" i="19"/>
  <c r="E17" i="19"/>
  <c r="F17" i="19"/>
  <c r="G17" i="19"/>
  <c r="C17" i="19"/>
  <c r="G16" i="19"/>
  <c r="G15" i="19"/>
  <c r="G15" i="18"/>
  <c r="G17" i="18" s="1"/>
  <c r="F14" i="20"/>
  <c r="F13" i="20"/>
  <c r="D15" i="20"/>
  <c r="E15" i="20"/>
  <c r="F15" i="20"/>
  <c r="C15" i="20"/>
  <c r="G16" i="18"/>
  <c r="G17" i="10"/>
  <c r="G18" i="10"/>
  <c r="G16" i="10"/>
  <c r="H14" i="12"/>
  <c r="H13" i="12"/>
  <c r="F14" i="13"/>
  <c r="F15" i="13"/>
  <c r="F13" i="13"/>
  <c r="C36" i="16"/>
  <c r="D21" i="15"/>
  <c r="D15" i="13"/>
  <c r="E15" i="13"/>
  <c r="C15" i="13"/>
  <c r="D15" i="12"/>
  <c r="E15" i="12"/>
  <c r="F15" i="12"/>
  <c r="G15" i="12"/>
  <c r="C15" i="12"/>
  <c r="H15" i="12" s="1"/>
  <c r="D18" i="10"/>
  <c r="E18" i="10"/>
  <c r="F18" i="10"/>
  <c r="C18" i="10"/>
  <c r="C11" i="6"/>
  <c r="C6" i="6"/>
  <c r="F16" i="24" l="1"/>
</calcChain>
</file>

<file path=xl/sharedStrings.xml><?xml version="1.0" encoding="utf-8"?>
<sst xmlns="http://schemas.openxmlformats.org/spreadsheetml/2006/main" count="508" uniqueCount="247">
  <si>
    <t>SItuação</t>
  </si>
  <si>
    <t>Parda</t>
  </si>
  <si>
    <t>Especialização Nivel Superior</t>
  </si>
  <si>
    <t>ATIVO PERMANENTE</t>
  </si>
  <si>
    <t>40 HS</t>
  </si>
  <si>
    <t>Branca</t>
  </si>
  <si>
    <t>Mestrado</t>
  </si>
  <si>
    <t>Doutorado</t>
  </si>
  <si>
    <t>Não Informado</t>
  </si>
  <si>
    <t>20 HS</t>
  </si>
  <si>
    <t>ENSINO SUPERIOR</t>
  </si>
  <si>
    <t>Preta</t>
  </si>
  <si>
    <t>Amarela</t>
  </si>
  <si>
    <t>40 DE</t>
  </si>
  <si>
    <t>MESTRADO</t>
  </si>
  <si>
    <t>Indigena</t>
  </si>
  <si>
    <t>D-03</t>
  </si>
  <si>
    <t>D-02</t>
  </si>
  <si>
    <t>D-01</t>
  </si>
  <si>
    <t>CONT.PROF.SUBSTITUTO</t>
  </si>
  <si>
    <t>D-04</t>
  </si>
  <si>
    <t>Adjunto-02</t>
  </si>
  <si>
    <t>Associado-04</t>
  </si>
  <si>
    <t>Auxiliar-01</t>
  </si>
  <si>
    <t>Titular-01</t>
  </si>
  <si>
    <t>Adjunto-01</t>
  </si>
  <si>
    <t>Associado-03</t>
  </si>
  <si>
    <t>Adjunto-03</t>
  </si>
  <si>
    <t>Associado-02</t>
  </si>
  <si>
    <t>Adjunto-04</t>
  </si>
  <si>
    <t>CONTR.PROF.VISITANTE</t>
  </si>
  <si>
    <t>Associado-01</t>
  </si>
  <si>
    <t>Assistente-02</t>
  </si>
  <si>
    <t>Assistente-01</t>
  </si>
  <si>
    <t>Auxiliar-02</t>
  </si>
  <si>
    <t>Único-01</t>
  </si>
  <si>
    <t>Cargo</t>
  </si>
  <si>
    <t>Aprovada</t>
  </si>
  <si>
    <t>Ocupada</t>
  </si>
  <si>
    <t>Vago</t>
  </si>
  <si>
    <t>Professor do Magistério Superior</t>
  </si>
  <si>
    <t>Professor Titular-Livre Mag. Superior</t>
  </si>
  <si>
    <t>Professor do Ensino Básico, Técnico e Tecnológico</t>
  </si>
  <si>
    <t xml:space="preserve">Forma de Ingresso </t>
  </si>
  <si>
    <t>Professor da Carreira do Ensino Superior</t>
  </si>
  <si>
    <t>Concurso Público</t>
  </si>
  <si>
    <t>Professor da Carreira do Magistério do Ensino Básico</t>
  </si>
  <si>
    <t>Professor da Carreira do Magistério do Ensino Técnico</t>
  </si>
  <si>
    <t>Professor Substituto do Ensino Superior</t>
  </si>
  <si>
    <t xml:space="preserve">Processo Seletivo Simplificado </t>
  </si>
  <si>
    <t>Professor Visitante do Ensino Superior</t>
  </si>
  <si>
    <t>Professor Substituto do Ensino Básico</t>
  </si>
  <si>
    <t>Processo Seletivo Simplificado</t>
  </si>
  <si>
    <t>Professor Substituto do Ensino Técnico</t>
  </si>
  <si>
    <t>Posse</t>
  </si>
  <si>
    <t>Professor da Carreira do  Magistério Superior</t>
  </si>
  <si>
    <t>Professor da Carreira do  Magistério do Ensino Básico, Técnico e Tecnológico</t>
  </si>
  <si>
    <t>Total</t>
  </si>
  <si>
    <t>Contrato Temporário</t>
  </si>
  <si>
    <t>Professor Visitante do Ensino  Superior</t>
  </si>
  <si>
    <t>Professor Substituto do Ensino Básico, Técnico e Tecnológico</t>
  </si>
  <si>
    <t>Rótulos de Linha</t>
  </si>
  <si>
    <t>(vazio)</t>
  </si>
  <si>
    <t>Total Geral</t>
  </si>
  <si>
    <t>Rótulos de Coluna</t>
  </si>
  <si>
    <t>Situação do docente</t>
  </si>
  <si>
    <t>Graduação</t>
  </si>
  <si>
    <t>Especialização</t>
  </si>
  <si>
    <t>Docentes efetivos do Ensino Superior</t>
  </si>
  <si>
    <t>Docentes substitutos do Ensino Superior</t>
  </si>
  <si>
    <t>Contagem de CPF</t>
  </si>
  <si>
    <t>Auxiliar</t>
  </si>
  <si>
    <t>Assistente</t>
  </si>
  <si>
    <t>Adjunto</t>
  </si>
  <si>
    <t>Associado</t>
  </si>
  <si>
    <t>Titular</t>
  </si>
  <si>
    <t>(Vários itens)</t>
  </si>
  <si>
    <t>Feminino</t>
  </si>
  <si>
    <t>Masculino</t>
  </si>
  <si>
    <t>Titular - TT</t>
  </si>
  <si>
    <t>Associado - CA</t>
  </si>
  <si>
    <t>Adjunto - AD</t>
  </si>
  <si>
    <t>Assistente - AS</t>
  </si>
  <si>
    <t>Auxiliar de Ensino - AE</t>
  </si>
  <si>
    <t>Cego</t>
  </si>
  <si>
    <t>Mobilidade reduzida, permanente ou temporária</t>
  </si>
  <si>
    <t>Monoparesia</t>
  </si>
  <si>
    <t>Monoplegia</t>
  </si>
  <si>
    <t>Parcialmente surdo</t>
  </si>
  <si>
    <t>Portador de baixa visão</t>
  </si>
  <si>
    <t>Portador de surdez bilateral</t>
  </si>
  <si>
    <t>Surdo</t>
  </si>
  <si>
    <t>Portador de visão sub-normal</t>
  </si>
  <si>
    <t>até 1.999</t>
  </si>
  <si>
    <t>2.000 a 3.999</t>
  </si>
  <si>
    <t>24-28</t>
  </si>
  <si>
    <t>4.000 a 5.999</t>
  </si>
  <si>
    <t>29-33</t>
  </si>
  <si>
    <t>6.000 a 7.999</t>
  </si>
  <si>
    <t>34-38</t>
  </si>
  <si>
    <t>8.000 a 9.999</t>
  </si>
  <si>
    <t>39-43</t>
  </si>
  <si>
    <t>10.000 a 11.999</t>
  </si>
  <si>
    <t>44-48</t>
  </si>
  <si>
    <t>12.000 a 13.999</t>
  </si>
  <si>
    <t>49-53</t>
  </si>
  <si>
    <t>14.000 a 15.999</t>
  </si>
  <si>
    <t>54-58</t>
  </si>
  <si>
    <t>16.000 a 17.999</t>
  </si>
  <si>
    <t>59-63</t>
  </si>
  <si>
    <t>18.000 a 19.999</t>
  </si>
  <si>
    <t>64-68</t>
  </si>
  <si>
    <t>20.000 ou mais</t>
  </si>
  <si>
    <t>69 ou mais</t>
  </si>
  <si>
    <t>Função</t>
  </si>
  <si>
    <t>Denominação</t>
  </si>
  <si>
    <t>CD - 1</t>
  </si>
  <si>
    <t>Reitor</t>
  </si>
  <si>
    <t>CD - 2</t>
  </si>
  <si>
    <t>Prefeito Universitário</t>
  </si>
  <si>
    <t>Pró-reitor</t>
  </si>
  <si>
    <t>Vice-Reitor</t>
  </si>
  <si>
    <t>CD - 3</t>
  </si>
  <si>
    <t>Assessor</t>
  </si>
  <si>
    <t>Chefe de Gabinete</t>
  </si>
  <si>
    <t>Diretor</t>
  </si>
  <si>
    <t>CD - 4</t>
  </si>
  <si>
    <t>Assessor Especial</t>
  </si>
  <si>
    <t>FG - 1</t>
  </si>
  <si>
    <t>Coordenador</t>
  </si>
  <si>
    <t>Coordenador Administrativo</t>
  </si>
  <si>
    <t>Supervisor</t>
  </si>
  <si>
    <t>FG - 2</t>
  </si>
  <si>
    <t>FUC - 1</t>
  </si>
  <si>
    <t>Coordenador de Curso</t>
  </si>
  <si>
    <t>Quant.</t>
  </si>
  <si>
    <t xml:space="preserve">Faculdade de Administração, Ciências Contábeis, Engenharia de Produção e Serviço Social </t>
  </si>
  <si>
    <t xml:space="preserve">Faculdade de Arquitetura e Urbanismo e Design </t>
  </si>
  <si>
    <t>Faculdade de Ciências Contábeis</t>
  </si>
  <si>
    <t xml:space="preserve">Faculdade de Computação </t>
  </si>
  <si>
    <t xml:space="preserve">Faculdade de Direito </t>
  </si>
  <si>
    <t xml:space="preserve">Faculdade de Educação </t>
  </si>
  <si>
    <t xml:space="preserve">Faculdade de Educação Física e Fisioterapia </t>
  </si>
  <si>
    <t>Faculdade de Engenharia Civil</t>
  </si>
  <si>
    <t xml:space="preserve">Faculdade de Engenharia Elétrica </t>
  </si>
  <si>
    <t>Faculdade de Engenharia Mecânica</t>
  </si>
  <si>
    <t xml:space="preserve">Faculdade de Engenharia Química </t>
  </si>
  <si>
    <t xml:space="preserve">Faculdade de Gestão e Negócios </t>
  </si>
  <si>
    <t xml:space="preserve">Faculdade de Matemática </t>
  </si>
  <si>
    <t>Faculdade de Medicina</t>
  </si>
  <si>
    <t xml:space="preserve">Faculdade de Medicina Veterinária </t>
  </si>
  <si>
    <t xml:space="preserve">Faculdade de Odontologia </t>
  </si>
  <si>
    <t xml:space="preserve">Instituto de Artes </t>
  </si>
  <si>
    <t xml:space="preserve">Instituto de Biologia </t>
  </si>
  <si>
    <t xml:space="preserve">Instituto de Biotecnologia </t>
  </si>
  <si>
    <t xml:space="preserve">Instituto de Ciências Agrárias </t>
  </si>
  <si>
    <t xml:space="preserve">Instituto de Ciências Biomédicas </t>
  </si>
  <si>
    <t xml:space="preserve">Instituto de Ciências Exatas e Naturais do Pontal </t>
  </si>
  <si>
    <t>Instituto de Ciências Humanas do Pontal</t>
  </si>
  <si>
    <t xml:space="preserve">Instituto de Ciências Sociais </t>
  </si>
  <si>
    <t xml:space="preserve">Instituto de Economia e Relações Internacionais </t>
  </si>
  <si>
    <t xml:space="preserve">Instituto de Filosofia </t>
  </si>
  <si>
    <t>Instituto de Física</t>
  </si>
  <si>
    <t>Instituto de Geografia</t>
  </si>
  <si>
    <t xml:space="preserve">Instituto de História </t>
  </si>
  <si>
    <t xml:space="preserve">Instituto de Letras e Linguística </t>
  </si>
  <si>
    <t>Instituto de Psicologia</t>
  </si>
  <si>
    <t xml:space="preserve">Instituto de Química </t>
  </si>
  <si>
    <t>Unidade Acadêmica</t>
  </si>
  <si>
    <t>Cargos e Vacâncias</t>
  </si>
  <si>
    <t>Posses e contratos temporários</t>
  </si>
  <si>
    <t>(Tudo)</t>
  </si>
  <si>
    <t>Docentes efetivos do Ensino Básico - ESEBA</t>
  </si>
  <si>
    <t>Docentes substitutos do Ensino Básico - ESEBA</t>
  </si>
  <si>
    <t>Indígena</t>
  </si>
  <si>
    <t>40DE</t>
  </si>
  <si>
    <t>40HS</t>
  </si>
  <si>
    <t>20HS</t>
  </si>
  <si>
    <t>Docente efetivos do Ensino Técnico - ESTES</t>
  </si>
  <si>
    <t>Docente substitutos do Ensino Técnico - ESTES</t>
  </si>
  <si>
    <t>Professores do Magistério Superior por titulação</t>
  </si>
  <si>
    <t>Professores do Magistério Superior por classe funcional</t>
  </si>
  <si>
    <t>Professores do Magistério Superior por regime de trabalho</t>
  </si>
  <si>
    <t>Perfil dos Professores do Magistério Superior (para o perfil são considerados os docentes ativos permanentes)</t>
  </si>
  <si>
    <t>Cargos comissionados - Professores do Magistério Superior</t>
  </si>
  <si>
    <t>Professores do Magistério Superior ativos permanentes por Unidade Acadêmica</t>
  </si>
  <si>
    <t>Perfil dos professores da ESEBA (para o perfil são considerados os docentes ativos permanentes)</t>
  </si>
  <si>
    <t>Professores da ESEBA por titulação</t>
  </si>
  <si>
    <t>Professores da ESEBA por classe funcional</t>
  </si>
  <si>
    <t>Professores da ESEBA por regime de trabalho</t>
  </si>
  <si>
    <t>Professores da ESTES por titulação</t>
  </si>
  <si>
    <t>Professores da ESTES por classe funcional</t>
  </si>
  <si>
    <t>Professores da ESTES por regime de trabalho</t>
  </si>
  <si>
    <t>Perfil dos professores da ESTES (para o perfil são considerados os docentes ativos permanentes)</t>
  </si>
  <si>
    <t>Não informado</t>
  </si>
  <si>
    <t>Qtde.</t>
  </si>
  <si>
    <t>CD – 3</t>
  </si>
  <si>
    <t>Quantitativo de cargos comissionados – Professores 1º e 2º graus</t>
  </si>
  <si>
    <t>Docentes do Ensino Superior</t>
  </si>
  <si>
    <t>Docentes ESTES</t>
  </si>
  <si>
    <t>Docentes ESEBA</t>
  </si>
  <si>
    <t>Docentes participantes de ações de capacitação</t>
  </si>
  <si>
    <t>Professor Ensino Básico + Ensino Técnico</t>
  </si>
  <si>
    <t>Professor Ensino Superior</t>
  </si>
  <si>
    <t>Categoria</t>
  </si>
  <si>
    <t>Quantitativo</t>
  </si>
  <si>
    <t>Pós-doutorado</t>
  </si>
  <si>
    <t>Total Afastamento Nacional</t>
  </si>
  <si>
    <t>Total Afastamento Internacional</t>
  </si>
  <si>
    <t>Afastamentos para Pós-Graduação Stricto Sensu (Ensino Superior, ESTES e ESEBA)</t>
  </si>
  <si>
    <t>Nacional</t>
  </si>
  <si>
    <t>Internacional</t>
  </si>
  <si>
    <t>Professor da Carreira do Ensino Superior + Ensino Básico + Ensino Técnico</t>
  </si>
  <si>
    <t>Afastamentos para capacitação  (superior a 30 dias)</t>
  </si>
  <si>
    <t>Titulação - 3º grau</t>
  </si>
  <si>
    <t>Classe funcional - 3º grau</t>
  </si>
  <si>
    <t>Regime de trabalho -  3º grau</t>
  </si>
  <si>
    <t>Perfil docentes 3º grau</t>
  </si>
  <si>
    <t>Cargos comissionados - 3º grau</t>
  </si>
  <si>
    <t>Docentes por UA - 3º grau</t>
  </si>
  <si>
    <t>Titulação - ESEBA</t>
  </si>
  <si>
    <t>Classe funcional - ESEBA</t>
  </si>
  <si>
    <t>Regime de trabalho - ESEBA</t>
  </si>
  <si>
    <t>Perfil Docentes ESEBA</t>
  </si>
  <si>
    <t>Titulação - ESTES</t>
  </si>
  <si>
    <t>Classe funcional - ESTES</t>
  </si>
  <si>
    <t>Regime de trabalho - ESTES</t>
  </si>
  <si>
    <t>Perfil Docentes ESTES</t>
  </si>
  <si>
    <t>Cargos comissionados - 1º e 2º</t>
  </si>
  <si>
    <t>Capacitação Docentes</t>
  </si>
  <si>
    <t>Afastamentos Docentes</t>
  </si>
  <si>
    <t>Saúde Docentes</t>
  </si>
  <si>
    <t>Menu</t>
  </si>
  <si>
    <t>Docentes em Licenças para Tratamento de Saúde</t>
  </si>
  <si>
    <t xml:space="preserve">Professores </t>
  </si>
  <si>
    <t>Total de Professores do Ensino Superior</t>
  </si>
  <si>
    <t>Professor da Carreira do Magistério do Ensino Básico – ESEBA</t>
  </si>
  <si>
    <t>Professor Substituto do Magistério do Ensino Básico – ESEBA</t>
  </si>
  <si>
    <t>Total de Professores ESEBA</t>
  </si>
  <si>
    <t xml:space="preserve">Professor da Carreira do Magistério do Ensino Técnico – ESTES </t>
  </si>
  <si>
    <t>Professor Substituto do Magistério do Ensino Técnico – ESTES</t>
  </si>
  <si>
    <t>Total de Professores ESTES</t>
  </si>
  <si>
    <t>Total de Professores</t>
  </si>
  <si>
    <t>Quadro resumo de docentes</t>
  </si>
  <si>
    <t>Quadro resumo</t>
  </si>
  <si>
    <t>Cargos e vacâncias</t>
  </si>
  <si>
    <t>Gestão de Pessoas - Docentes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</si>
</sst>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E1F2"/>
        <bgColor rgb="FFD9E1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6" applyNumberFormat="0" applyProtection="0"/>
    <xf numFmtId="9" fontId="2" fillId="0" borderId="0" applyFont="0" applyFill="0" applyBorder="0" applyAlignment="0" applyProtection="0"/>
    <xf numFmtId="0" fontId="15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5" fillId="0" borderId="0" applyNumberFormat="0" applyBorder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6" fillId="0" borderId="7" xfId="0" applyFont="1" applyBorder="1" applyAlignment="1">
      <alignment horizontal="left" vertical="center" wrapText="1" readingOrder="1"/>
    </xf>
    <xf numFmtId="0" fontId="16" fillId="0" borderId="7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left" vertical="center" wrapText="1" readingOrder="1"/>
    </xf>
    <xf numFmtId="0" fontId="0" fillId="0" borderId="0" xfId="0" pivotButton="1"/>
    <xf numFmtId="0" fontId="0" fillId="0" borderId="0" xfId="0" applyAlignment="1">
      <alignment horizontal="left"/>
    </xf>
    <xf numFmtId="0" fontId="17" fillId="0" borderId="7" xfId="0" applyFont="1" applyBorder="1" applyAlignment="1">
      <alignment horizontal="left" vertical="center" wrapText="1" readingOrder="1"/>
    </xf>
    <xf numFmtId="0" fontId="17" fillId="0" borderId="7" xfId="0" applyFont="1" applyBorder="1" applyAlignment="1">
      <alignment horizontal="center" vertical="center" wrapText="1" readingOrder="1"/>
    </xf>
    <xf numFmtId="3" fontId="17" fillId="0" borderId="7" xfId="0" applyNumberFormat="1" applyFont="1" applyBorder="1" applyAlignment="1">
      <alignment horizontal="center" vertical="center" wrapText="1" readingOrder="1"/>
    </xf>
    <xf numFmtId="0" fontId="16" fillId="0" borderId="0" xfId="0" applyFont="1"/>
    <xf numFmtId="0" fontId="17" fillId="9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9" fontId="1" fillId="0" borderId="0" xfId="15" applyFont="1"/>
    <xf numFmtId="9" fontId="1" fillId="0" borderId="0" xfId="15" applyFont="1" applyAlignment="1">
      <alignment horizontal="center"/>
    </xf>
    <xf numFmtId="164" fontId="1" fillId="0" borderId="0" xfId="15" applyNumberFormat="1" applyFont="1"/>
    <xf numFmtId="0" fontId="0" fillId="0" borderId="10" xfId="0" applyBorder="1"/>
    <xf numFmtId="0" fontId="0" fillId="0" borderId="11" xfId="0" applyBorder="1"/>
    <xf numFmtId="0" fontId="17" fillId="9" borderId="5" xfId="0" applyFont="1" applyFill="1" applyBorder="1" applyAlignment="1">
      <alignment horizontal="center" vertical="center"/>
    </xf>
    <xf numFmtId="9" fontId="0" fillId="0" borderId="0" xfId="15" applyFont="1"/>
    <xf numFmtId="0" fontId="17" fillId="9" borderId="7" xfId="0" applyFont="1" applyFill="1" applyBorder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17" fillId="0" borderId="7" xfId="0" applyFont="1" applyBorder="1"/>
    <xf numFmtId="0" fontId="17" fillId="0" borderId="7" xfId="0" applyFont="1" applyBorder="1" applyAlignment="1">
      <alignment horizontal="center"/>
    </xf>
    <xf numFmtId="0" fontId="19" fillId="0" borderId="7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left" wrapText="1" readingOrder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/>
    </xf>
    <xf numFmtId="3" fontId="17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 readingOrder="1"/>
    </xf>
    <xf numFmtId="0" fontId="17" fillId="9" borderId="2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 readingOrder="1"/>
    </xf>
    <xf numFmtId="0" fontId="20" fillId="0" borderId="7" xfId="0" applyFont="1" applyBorder="1" applyAlignment="1">
      <alignment horizontal="left" vertical="center" wrapText="1" readingOrder="1"/>
    </xf>
    <xf numFmtId="0" fontId="20" fillId="0" borderId="7" xfId="0" applyFont="1" applyBorder="1" applyAlignment="1">
      <alignment horizontal="center" vertical="center" wrapText="1" readingOrder="1"/>
    </xf>
    <xf numFmtId="0" fontId="18" fillId="0" borderId="0" xfId="0" applyFont="1"/>
    <xf numFmtId="0" fontId="16" fillId="0" borderId="2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 readingOrder="1"/>
    </xf>
    <xf numFmtId="0" fontId="16" fillId="0" borderId="13" xfId="0" applyFont="1" applyBorder="1" applyAlignment="1">
      <alignment horizontal="center" vertical="center" wrapText="1" readingOrder="1"/>
    </xf>
    <xf numFmtId="3" fontId="17" fillId="0" borderId="13" xfId="0" applyNumberFormat="1" applyFont="1" applyBorder="1" applyAlignment="1">
      <alignment horizontal="center" vertical="center" wrapText="1" readingOrder="1"/>
    </xf>
    <xf numFmtId="0" fontId="17" fillId="9" borderId="12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 readingOrder="1"/>
    </xf>
    <xf numFmtId="0" fontId="21" fillId="0" borderId="1" xfId="0" applyFont="1" applyBorder="1" applyAlignment="1">
      <alignment horizontal="center" vertical="center" wrapText="1" readingOrder="1"/>
    </xf>
    <xf numFmtId="0" fontId="20" fillId="9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center" wrapText="1" indent="1" readingOrder="1"/>
    </xf>
    <xf numFmtId="0" fontId="19" fillId="0" borderId="1" xfId="0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center" vertical="center" wrapText="1" readingOrder="1"/>
    </xf>
    <xf numFmtId="3" fontId="17" fillId="0" borderId="1" xfId="0" applyNumberFormat="1" applyFont="1" applyBorder="1" applyAlignment="1">
      <alignment horizontal="center" vertical="center" wrapText="1" readingOrder="1"/>
    </xf>
    <xf numFmtId="0" fontId="17" fillId="0" borderId="0" xfId="0" applyFont="1" applyAlignment="1">
      <alignment horizontal="center"/>
    </xf>
    <xf numFmtId="0" fontId="21" fillId="0" borderId="1" xfId="0" applyFont="1" applyBorder="1" applyAlignment="1">
      <alignment horizontal="left" vertical="center" wrapText="1" readingOrder="1"/>
    </xf>
    <xf numFmtId="0" fontId="17" fillId="0" borderId="0" xfId="0" applyFont="1"/>
    <xf numFmtId="0" fontId="17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 indent="1" readingOrder="1"/>
    </xf>
    <xf numFmtId="0" fontId="17" fillId="0" borderId="1" xfId="0" applyFont="1" applyBorder="1" applyAlignment="1">
      <alignment horizontal="left" vertical="center" wrapText="1" indent="1" readingOrder="1"/>
    </xf>
    <xf numFmtId="0" fontId="23" fillId="0" borderId="0" xfId="20"/>
    <xf numFmtId="0" fontId="24" fillId="0" borderId="0" xfId="20" applyFont="1"/>
    <xf numFmtId="0" fontId="24" fillId="0" borderId="0" xfId="20" applyFont="1" applyFill="1"/>
    <xf numFmtId="3" fontId="16" fillId="0" borderId="1" xfId="0" applyNumberFormat="1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right" vertical="center" wrapText="1" readingOrder="1"/>
    </xf>
    <xf numFmtId="9" fontId="0" fillId="0" borderId="0" xfId="0" applyNumberFormat="1"/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 readingOrder="1"/>
    </xf>
    <xf numFmtId="0" fontId="17" fillId="9" borderId="3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0" fillId="0" borderId="1" xfId="0" applyFont="1" applyBorder="1" applyAlignment="1">
      <alignment horizontal="left" vertical="center" wrapText="1" indent="1" readingOrder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iperlink" xfId="20" builtinId="8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te" xfId="14" xr:uid="{00000000-0005-0000-0000-00000E000000}"/>
    <cellStyle name="Porcentagem" xfId="15" builtinId="5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pt-BR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rPr>
              <a:t>Sexo</a:t>
            </a:r>
          </a:p>
        </c:rich>
      </c:tx>
      <c:layout>
        <c:manualLayout>
          <c:xMode val="edge"/>
          <c:yMode val="edge"/>
          <c:x val="0.46910529566157172"/>
          <c:y val="3.2863849765258218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208198239925892E-2"/>
          <c:y val="0.19706591253558095"/>
          <c:w val="0.82870281089559861"/>
          <c:h val="0.7512908949761562"/>
        </c:manualLayout>
      </c:layout>
      <c:pie3DChart>
        <c:varyColors val="1"/>
        <c:ser>
          <c:idx val="0"/>
          <c:order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'Perfil docentes 3º grau'!$C$5:$D$5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'Perfil docentes 3º grau'!$C$6:$D$6</c:f>
              <c:numCache>
                <c:formatCode>0%</c:formatCode>
                <c:ptCount val="2"/>
                <c:pt idx="0">
                  <c:v>0.42849193099610461</c:v>
                </c:pt>
                <c:pt idx="1">
                  <c:v>0.57150806900389539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4F-4F2B-9132-8FB7141B8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Raça/Cor</a:t>
            </a:r>
            <a:r>
              <a:rPr lang="pt-BR" baseline="0"/>
              <a:t> (IBGE)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ESEBA'!$L$5:$L$10</c:f>
              <c:strCache>
                <c:ptCount val="6"/>
                <c:pt idx="0">
                  <c:v>Amarela</c:v>
                </c:pt>
                <c:pt idx="1">
                  <c:v>Branca</c:v>
                </c:pt>
                <c:pt idx="2">
                  <c:v>Indígena</c:v>
                </c:pt>
                <c:pt idx="3">
                  <c:v>Parda</c:v>
                </c:pt>
                <c:pt idx="4">
                  <c:v>Preta</c:v>
                </c:pt>
                <c:pt idx="5">
                  <c:v>Não Informado</c:v>
                </c:pt>
              </c:strCache>
            </c:strRef>
          </c:cat>
          <c:val>
            <c:numRef>
              <c:f>'Perfil Docentes ESEBA'!$M$5:$M$10</c:f>
              <c:numCache>
                <c:formatCode>0%</c:formatCode>
                <c:ptCount val="6"/>
                <c:pt idx="0">
                  <c:v>0</c:v>
                </c:pt>
                <c:pt idx="1">
                  <c:v>0.75903614457831325</c:v>
                </c:pt>
                <c:pt idx="2">
                  <c:v>0</c:v>
                </c:pt>
                <c:pt idx="3">
                  <c:v>0.19277108433734941</c:v>
                </c:pt>
                <c:pt idx="4">
                  <c:v>1.2048192771084338E-2</c:v>
                </c:pt>
                <c:pt idx="5">
                  <c:v>3.614457831325301E-2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8-410E-940C-C438B6B8CB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74241328"/>
        <c:axId val="1074245072"/>
      </c:barChart>
      <c:catAx>
        <c:axId val="1074241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4245072"/>
        <c:crosses val="autoZero"/>
        <c:auto val="1"/>
        <c:lblAlgn val="ctr"/>
        <c:lblOffset val="100"/>
        <c:noMultiLvlLbl val="0"/>
      </c:catAx>
      <c:valAx>
        <c:axId val="10742450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7424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Regime de Trabalho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ESEBA'!$T$9:$T$11</c:f>
              <c:strCache>
                <c:ptCount val="3"/>
                <c:pt idx="0">
                  <c:v>40DE</c:v>
                </c:pt>
                <c:pt idx="1">
                  <c:v>40HS</c:v>
                </c:pt>
                <c:pt idx="2">
                  <c:v>20HS</c:v>
                </c:pt>
              </c:strCache>
            </c:strRef>
          </c:cat>
          <c:val>
            <c:numRef>
              <c:f>'Perfil Docentes ESEBA'!$U$9:$U$11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C-456B-B97E-74059A3F071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30109488"/>
        <c:axId val="1130112400"/>
      </c:barChart>
      <c:catAx>
        <c:axId val="113010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30112400"/>
        <c:crosses val="autoZero"/>
        <c:auto val="1"/>
        <c:lblAlgn val="ctr"/>
        <c:lblOffset val="100"/>
        <c:noMultiLvlLbl val="0"/>
      </c:catAx>
      <c:valAx>
        <c:axId val="11301124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13010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Titulação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ESEBA'!$D$23:$D$25</c:f>
              <c:strCache>
                <c:ptCount val="3"/>
                <c:pt idx="0">
                  <c:v>Especialização</c:v>
                </c:pt>
                <c:pt idx="1">
                  <c:v>Mestrado</c:v>
                </c:pt>
                <c:pt idx="2">
                  <c:v>Doutorado</c:v>
                </c:pt>
              </c:strCache>
            </c:strRef>
          </c:cat>
          <c:val>
            <c:numRef>
              <c:f>'Perfil Docentes ESEBA'!$E$23:$E$25</c:f>
              <c:numCache>
                <c:formatCode>0%</c:formatCode>
                <c:ptCount val="3"/>
                <c:pt idx="0">
                  <c:v>4.8192771084337352E-2</c:v>
                </c:pt>
                <c:pt idx="1">
                  <c:v>0.46987951807228917</c:v>
                </c:pt>
                <c:pt idx="2">
                  <c:v>0.48192771084337349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AF-459A-8DCE-87AD1B403A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195674064"/>
        <c:axId val="1195674480"/>
        <c:axId val="0"/>
      </c:bar3DChart>
      <c:catAx>
        <c:axId val="119567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95674480"/>
        <c:crosses val="autoZero"/>
        <c:auto val="1"/>
        <c:lblAlgn val="ctr"/>
        <c:lblOffset val="100"/>
        <c:noMultiLvlLbl val="0"/>
      </c:catAx>
      <c:valAx>
        <c:axId val="119567448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19567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Remuneração</a:t>
            </a:r>
            <a:r>
              <a:rPr lang="pt-BR" baseline="0"/>
              <a:t> (R$)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ESEBA'!$M$21:$M$27</c:f>
              <c:strCache>
                <c:ptCount val="7"/>
                <c:pt idx="0">
                  <c:v>8.000 a 9.999</c:v>
                </c:pt>
                <c:pt idx="1">
                  <c:v>10.000 a 11.999</c:v>
                </c:pt>
                <c:pt idx="2">
                  <c:v>12.000 a 13.999</c:v>
                </c:pt>
                <c:pt idx="3">
                  <c:v>14.000 a 15.999</c:v>
                </c:pt>
                <c:pt idx="4">
                  <c:v>16.000 a 17.999</c:v>
                </c:pt>
                <c:pt idx="5">
                  <c:v>18.000 a 19.999</c:v>
                </c:pt>
                <c:pt idx="6">
                  <c:v>20.000 ou mais</c:v>
                </c:pt>
              </c:strCache>
            </c:strRef>
          </c:cat>
          <c:val>
            <c:numRef>
              <c:f>'Perfil Docentes ESEBA'!$N$21:$N$27</c:f>
              <c:numCache>
                <c:formatCode>0%</c:formatCode>
                <c:ptCount val="7"/>
                <c:pt idx="0">
                  <c:v>0.12048192771084337</c:v>
                </c:pt>
                <c:pt idx="1">
                  <c:v>0.10843373493975904</c:v>
                </c:pt>
                <c:pt idx="2">
                  <c:v>0.31325301204819278</c:v>
                </c:pt>
                <c:pt idx="3">
                  <c:v>1.2048192771084338E-2</c:v>
                </c:pt>
                <c:pt idx="4">
                  <c:v>0.3253012048192771</c:v>
                </c:pt>
                <c:pt idx="5">
                  <c:v>6.0240963855421686E-2</c:v>
                </c:pt>
                <c:pt idx="6">
                  <c:v>6.0240963855421686E-2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9-471C-BCB5-A045391CB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559136480"/>
        <c:axId val="1559138976"/>
        <c:axId val="0"/>
      </c:bar3DChart>
      <c:catAx>
        <c:axId val="15591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9138976"/>
        <c:crosses val="autoZero"/>
        <c:auto val="1"/>
        <c:lblAlgn val="ctr"/>
        <c:lblOffset val="100"/>
        <c:noMultiLvlLbl val="0"/>
      </c:catAx>
      <c:valAx>
        <c:axId val="15591389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59136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Faixa etária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ESEBA'!$V$24:$V$31</c:f>
              <c:strCache>
                <c:ptCount val="8"/>
                <c:pt idx="0">
                  <c:v>29-33</c:v>
                </c:pt>
                <c:pt idx="1">
                  <c:v>34-38</c:v>
                </c:pt>
                <c:pt idx="2">
                  <c:v>39-43</c:v>
                </c:pt>
                <c:pt idx="3">
                  <c:v>44-48</c:v>
                </c:pt>
                <c:pt idx="4">
                  <c:v>49-53</c:v>
                </c:pt>
                <c:pt idx="5">
                  <c:v>54-58</c:v>
                </c:pt>
                <c:pt idx="6">
                  <c:v>59-63</c:v>
                </c:pt>
                <c:pt idx="7">
                  <c:v>64-68</c:v>
                </c:pt>
              </c:strCache>
            </c:strRef>
          </c:cat>
          <c:val>
            <c:numRef>
              <c:f>'Perfil Docentes ESEBA'!$W$24:$W$31</c:f>
              <c:numCache>
                <c:formatCode>0%</c:formatCode>
                <c:ptCount val="8"/>
                <c:pt idx="0">
                  <c:v>8.4337349397590355E-2</c:v>
                </c:pt>
                <c:pt idx="1">
                  <c:v>0.24096385542168675</c:v>
                </c:pt>
                <c:pt idx="2">
                  <c:v>0.24096385542168675</c:v>
                </c:pt>
                <c:pt idx="3">
                  <c:v>0.21686746987951808</c:v>
                </c:pt>
                <c:pt idx="4">
                  <c:v>0.14457831325301204</c:v>
                </c:pt>
                <c:pt idx="5">
                  <c:v>4.8192771084337352E-2</c:v>
                </c:pt>
                <c:pt idx="6">
                  <c:v>1.2048192771084338E-2</c:v>
                </c:pt>
                <c:pt idx="7">
                  <c:v>1.2048192771084338E-2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C1-4362-B5D3-980E8BB23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135478176"/>
        <c:axId val="1135479424"/>
        <c:axId val="0"/>
      </c:bar3DChart>
      <c:catAx>
        <c:axId val="113547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35479424"/>
        <c:crosses val="autoZero"/>
        <c:auto val="1"/>
        <c:lblAlgn val="ctr"/>
        <c:lblOffset val="100"/>
        <c:noMultiLvlLbl val="0"/>
      </c:catAx>
      <c:valAx>
        <c:axId val="1135479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13547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B44-4C41-9873-2A262E58B5D2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B44-4C41-9873-2A262E58B5D2}"/>
              </c:ext>
            </c:extLst>
          </c:dPt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'Perfil Docentes ESTES'!$C$4:$C$5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'Perfil Docentes ESTES'!$D$4:$D$5</c:f>
              <c:numCache>
                <c:formatCode>0%</c:formatCode>
                <c:ptCount val="2"/>
                <c:pt idx="0">
                  <c:v>0.53846153846153844</c:v>
                </c:pt>
                <c:pt idx="1">
                  <c:v>0.46153846153846156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71-40B1-AA61-43FC936EBC9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Raça/Cor (IBGE)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ESTES'!$M$4:$M$9</c:f>
              <c:strCache>
                <c:ptCount val="6"/>
                <c:pt idx="0">
                  <c:v>Amarela</c:v>
                </c:pt>
                <c:pt idx="1">
                  <c:v>Branca</c:v>
                </c:pt>
                <c:pt idx="2">
                  <c:v>Indígena</c:v>
                </c:pt>
                <c:pt idx="3">
                  <c:v>Parda</c:v>
                </c:pt>
                <c:pt idx="4">
                  <c:v>Preta</c:v>
                </c:pt>
                <c:pt idx="5">
                  <c:v>Não informado</c:v>
                </c:pt>
              </c:strCache>
            </c:strRef>
          </c:cat>
          <c:val>
            <c:numRef>
              <c:f>'Perfil Docentes ESTES'!$N$4:$N$9</c:f>
              <c:numCache>
                <c:formatCode>0%</c:formatCode>
                <c:ptCount val="6"/>
                <c:pt idx="0">
                  <c:v>2.564102564102564E-2</c:v>
                </c:pt>
                <c:pt idx="1">
                  <c:v>0.87179487179487181</c:v>
                </c:pt>
                <c:pt idx="2">
                  <c:v>2.564102564102564E-2</c:v>
                </c:pt>
                <c:pt idx="3">
                  <c:v>2.564102564102564E-2</c:v>
                </c:pt>
                <c:pt idx="4">
                  <c:v>2.564102564102564E-2</c:v>
                </c:pt>
                <c:pt idx="5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EB-43AC-AE1D-140E0A3C7C5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21361744"/>
        <c:axId val="1121357168"/>
      </c:barChart>
      <c:catAx>
        <c:axId val="112136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21357168"/>
        <c:crosses val="autoZero"/>
        <c:auto val="1"/>
        <c:lblAlgn val="ctr"/>
        <c:lblOffset val="100"/>
        <c:noMultiLvlLbl val="0"/>
      </c:catAx>
      <c:valAx>
        <c:axId val="112135716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12136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Regime</a:t>
            </a:r>
            <a:r>
              <a:rPr lang="pt-BR" baseline="0"/>
              <a:t> de trabalho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ESTES'!$V$5:$V$7</c:f>
              <c:strCache>
                <c:ptCount val="3"/>
                <c:pt idx="0">
                  <c:v>40DE</c:v>
                </c:pt>
                <c:pt idx="1">
                  <c:v>40HS</c:v>
                </c:pt>
                <c:pt idx="2">
                  <c:v>20HS</c:v>
                </c:pt>
              </c:strCache>
            </c:strRef>
          </c:cat>
          <c:val>
            <c:numRef>
              <c:f>'Perfil Docentes ESTES'!$W$5:$W$7</c:f>
              <c:numCache>
                <c:formatCode>0%</c:formatCode>
                <c:ptCount val="3"/>
                <c:pt idx="0">
                  <c:v>0.92307692307692313</c:v>
                </c:pt>
                <c:pt idx="1">
                  <c:v>5.128205128205128E-2</c:v>
                </c:pt>
                <c:pt idx="2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6-45CA-8DCE-6EE8980FBCA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5778304"/>
        <c:axId val="1755779968"/>
      </c:barChart>
      <c:catAx>
        <c:axId val="175577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5779968"/>
        <c:crosses val="autoZero"/>
        <c:auto val="1"/>
        <c:lblAlgn val="ctr"/>
        <c:lblOffset val="100"/>
        <c:noMultiLvlLbl val="0"/>
      </c:catAx>
      <c:valAx>
        <c:axId val="175577996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75577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Titulação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ESTES'!$E$23:$E$24</c:f>
              <c:strCache>
                <c:ptCount val="2"/>
                <c:pt idx="0">
                  <c:v>Mestrado</c:v>
                </c:pt>
                <c:pt idx="1">
                  <c:v>Doutorado</c:v>
                </c:pt>
              </c:strCache>
            </c:strRef>
          </c:cat>
          <c:val>
            <c:numRef>
              <c:f>'Perfil Docentes ESTES'!$F$23:$F$24</c:f>
              <c:numCache>
                <c:formatCode>0%</c:formatCode>
                <c:ptCount val="2"/>
                <c:pt idx="0">
                  <c:v>0.35897435897435898</c:v>
                </c:pt>
                <c:pt idx="1">
                  <c:v>0.64102564102564108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1-4C53-8A75-B25D28A2D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89580736"/>
        <c:axId val="1789579904"/>
        <c:axId val="0"/>
      </c:bar3DChart>
      <c:catAx>
        <c:axId val="17895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89579904"/>
        <c:crosses val="autoZero"/>
        <c:auto val="1"/>
        <c:lblAlgn val="ctr"/>
        <c:lblOffset val="100"/>
        <c:noMultiLvlLbl val="0"/>
      </c:catAx>
      <c:valAx>
        <c:axId val="17895799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8958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Faixa</a:t>
            </a:r>
            <a:r>
              <a:rPr lang="pt-BR" baseline="0"/>
              <a:t> etária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ESTES'!$N$21:$N$28</c:f>
              <c:strCache>
                <c:ptCount val="8"/>
                <c:pt idx="0">
                  <c:v>29-33</c:v>
                </c:pt>
                <c:pt idx="1">
                  <c:v>34-38</c:v>
                </c:pt>
                <c:pt idx="2">
                  <c:v>39-43</c:v>
                </c:pt>
                <c:pt idx="3">
                  <c:v>44-48</c:v>
                </c:pt>
                <c:pt idx="4">
                  <c:v>49-53</c:v>
                </c:pt>
                <c:pt idx="5">
                  <c:v>54-58</c:v>
                </c:pt>
                <c:pt idx="6">
                  <c:v>59-63</c:v>
                </c:pt>
                <c:pt idx="7">
                  <c:v>64-68</c:v>
                </c:pt>
              </c:strCache>
            </c:strRef>
          </c:cat>
          <c:val>
            <c:numRef>
              <c:f>'Perfil Docentes ESTES'!$O$21:$O$28</c:f>
              <c:numCache>
                <c:formatCode>0%</c:formatCode>
                <c:ptCount val="8"/>
                <c:pt idx="0">
                  <c:v>7.6923076923076927E-2</c:v>
                </c:pt>
                <c:pt idx="1">
                  <c:v>0.15384615384615385</c:v>
                </c:pt>
                <c:pt idx="2">
                  <c:v>0.20512820512820512</c:v>
                </c:pt>
                <c:pt idx="3">
                  <c:v>0.23076923076923078</c:v>
                </c:pt>
                <c:pt idx="4">
                  <c:v>0.17948717948717949</c:v>
                </c:pt>
                <c:pt idx="5">
                  <c:v>5.128205128205128E-2</c:v>
                </c:pt>
                <c:pt idx="6">
                  <c:v>7.6923076923076927E-2</c:v>
                </c:pt>
                <c:pt idx="7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B7-4D0D-9C0D-7F638E63E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64731984"/>
        <c:axId val="1864732400"/>
        <c:axId val="0"/>
      </c:bar3DChart>
      <c:catAx>
        <c:axId val="186473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4732400"/>
        <c:crosses val="autoZero"/>
        <c:auto val="1"/>
        <c:lblAlgn val="ctr"/>
        <c:lblOffset val="100"/>
        <c:noMultiLvlLbl val="0"/>
      </c:catAx>
      <c:valAx>
        <c:axId val="18647324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6473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Raça/Cor (IBGE)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145581802274715"/>
          <c:y val="0.19432888597258677"/>
          <c:w val="0.72194006999125104"/>
          <c:h val="0.6982717264508603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'Perfil docentes 3º grau'!$M$5:$M$10</c:f>
              <c:strCache>
                <c:ptCount val="6"/>
                <c:pt idx="0">
                  <c:v>Amarela</c:v>
                </c:pt>
                <c:pt idx="1">
                  <c:v>Branca</c:v>
                </c:pt>
                <c:pt idx="2">
                  <c:v>Indigena</c:v>
                </c:pt>
                <c:pt idx="3">
                  <c:v>Parda</c:v>
                </c:pt>
                <c:pt idx="4">
                  <c:v>Preta</c:v>
                </c:pt>
                <c:pt idx="5">
                  <c:v>Não Informado</c:v>
                </c:pt>
              </c:strCache>
            </c:strRef>
          </c:cat>
          <c:val>
            <c:numRef>
              <c:f>'Perfil docentes 3º grau'!$N$5:$N$10</c:f>
              <c:numCache>
                <c:formatCode>0%</c:formatCode>
                <c:ptCount val="6"/>
                <c:pt idx="0">
                  <c:v>2.003338898163606E-2</c:v>
                </c:pt>
                <c:pt idx="1">
                  <c:v>0.78686700055648306</c:v>
                </c:pt>
                <c:pt idx="2" formatCode="0.0%">
                  <c:v>5.5648302726766835E-4</c:v>
                </c:pt>
                <c:pt idx="3">
                  <c:v>0.112409571508069</c:v>
                </c:pt>
                <c:pt idx="4">
                  <c:v>2.4485253199777408E-2</c:v>
                </c:pt>
                <c:pt idx="5">
                  <c:v>5.5648302726766831E-2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C8-4CD3-B5FD-942C408B3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729553248"/>
        <c:axId val="1"/>
      </c:barChart>
      <c:catAx>
        <c:axId val="172955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72955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Remunueração (R$)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ESTES'!$V$22:$V$28</c:f>
              <c:strCache>
                <c:ptCount val="7"/>
                <c:pt idx="0">
                  <c:v>6.000 a 7.999</c:v>
                </c:pt>
                <c:pt idx="1">
                  <c:v>8.000 a 9.999</c:v>
                </c:pt>
                <c:pt idx="2">
                  <c:v>10.000 a 11.999</c:v>
                </c:pt>
                <c:pt idx="3">
                  <c:v>12.000 a 13.999</c:v>
                </c:pt>
                <c:pt idx="4">
                  <c:v>16.000 a 17.999</c:v>
                </c:pt>
                <c:pt idx="5">
                  <c:v>18.000 a 19.999</c:v>
                </c:pt>
                <c:pt idx="6">
                  <c:v>20.000 ou mais</c:v>
                </c:pt>
              </c:strCache>
            </c:strRef>
          </c:cat>
          <c:val>
            <c:numRef>
              <c:f>'Perfil Docentes ESTES'!$W$22:$W$28</c:f>
              <c:numCache>
                <c:formatCode>0%</c:formatCode>
                <c:ptCount val="7"/>
                <c:pt idx="0">
                  <c:v>2.564102564102564E-2</c:v>
                </c:pt>
                <c:pt idx="1">
                  <c:v>2.564102564102564E-2</c:v>
                </c:pt>
                <c:pt idx="2">
                  <c:v>5.128205128205128E-2</c:v>
                </c:pt>
                <c:pt idx="3">
                  <c:v>0.38461538461538464</c:v>
                </c:pt>
                <c:pt idx="4">
                  <c:v>0.10256410256410256</c:v>
                </c:pt>
                <c:pt idx="5">
                  <c:v>0.23076923076923078</c:v>
                </c:pt>
                <c:pt idx="6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C-4EF1-B73C-097EE47E6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969124512"/>
        <c:axId val="1969115776"/>
        <c:axId val="0"/>
      </c:bar3DChart>
      <c:catAx>
        <c:axId val="19691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9115776"/>
        <c:crosses val="autoZero"/>
        <c:auto val="1"/>
        <c:lblAlgn val="ctr"/>
        <c:lblOffset val="100"/>
        <c:noMultiLvlLbl val="0"/>
      </c:catAx>
      <c:valAx>
        <c:axId val="19691157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6912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Regime de trabalho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248468941382"/>
          <c:y val="0.18710063639305363"/>
          <c:w val="0.86962751531058613"/>
          <c:h val="0.7581048430590011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'Perfil docentes 3º grau'!$W$5:$W$7</c:f>
              <c:strCache>
                <c:ptCount val="3"/>
                <c:pt idx="0">
                  <c:v>20 HS</c:v>
                </c:pt>
                <c:pt idx="1">
                  <c:v>40 HS</c:v>
                </c:pt>
                <c:pt idx="2">
                  <c:v>40 DE</c:v>
                </c:pt>
              </c:strCache>
            </c:strRef>
          </c:cat>
          <c:val>
            <c:numRef>
              <c:f>'Perfil docentes 3º grau'!$X$5:$X$7</c:f>
              <c:numCache>
                <c:formatCode>0%</c:formatCode>
                <c:ptCount val="3"/>
                <c:pt idx="0">
                  <c:v>1.0573177518085699E-2</c:v>
                </c:pt>
                <c:pt idx="1">
                  <c:v>4.7301057317751811E-2</c:v>
                </c:pt>
                <c:pt idx="2">
                  <c:v>0.94212576516416247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8-4F9C-8C25-6B18CEDEB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729554080"/>
        <c:axId val="1"/>
      </c:barChart>
      <c:catAx>
        <c:axId val="172955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72955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Classe</a:t>
            </a:r>
            <a:r>
              <a:rPr lang="pt-BR" baseline="0"/>
              <a:t> Funcional</a:t>
            </a:r>
            <a:endParaRPr lang="pt-B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'Perfil docentes 3º grau'!$D$22:$D$26</c:f>
              <c:strCache>
                <c:ptCount val="5"/>
                <c:pt idx="0">
                  <c:v>Titular - TT</c:v>
                </c:pt>
                <c:pt idx="1">
                  <c:v>Associado - CA</c:v>
                </c:pt>
                <c:pt idx="2">
                  <c:v>Adjunto - AD</c:v>
                </c:pt>
                <c:pt idx="3">
                  <c:v>Assistente - AS</c:v>
                </c:pt>
                <c:pt idx="4">
                  <c:v>Auxiliar de Ensino - AE</c:v>
                </c:pt>
              </c:strCache>
            </c:strRef>
          </c:cat>
          <c:val>
            <c:numRef>
              <c:f>'Perfil docentes 3º grau'!$E$22:$E$26</c:f>
              <c:numCache>
                <c:formatCode>0%</c:formatCode>
                <c:ptCount val="5"/>
                <c:pt idx="0">
                  <c:v>0.12520868113522537</c:v>
                </c:pt>
                <c:pt idx="1">
                  <c:v>0.41179744017807457</c:v>
                </c:pt>
                <c:pt idx="2">
                  <c:v>0.38731218697829717</c:v>
                </c:pt>
                <c:pt idx="3">
                  <c:v>1.8363939899833055E-2</c:v>
                </c:pt>
                <c:pt idx="4">
                  <c:v>5.7317751808569836E-2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D-4D14-BE83-35ADCF89D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729313872"/>
        <c:axId val="1"/>
      </c:barChart>
      <c:catAx>
        <c:axId val="172931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72931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Deficiência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249924542888765"/>
          <c:y val="0.16657211882605583"/>
          <c:w val="0.50791097649444794"/>
          <c:h val="0.7993369720830351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'Perfil docentes 3º grau'!$N$22:$N$30</c:f>
              <c:strCache>
                <c:ptCount val="9"/>
                <c:pt idx="0">
                  <c:v>Cego</c:v>
                </c:pt>
                <c:pt idx="1">
                  <c:v>Mobilidade reduzida, permanente ou temporária</c:v>
                </c:pt>
                <c:pt idx="2">
                  <c:v>Monoparesia</c:v>
                </c:pt>
                <c:pt idx="3">
                  <c:v>Monoplegia</c:v>
                </c:pt>
                <c:pt idx="4">
                  <c:v>Parcialmente surdo</c:v>
                </c:pt>
                <c:pt idx="5">
                  <c:v>Portador de baixa visão</c:v>
                </c:pt>
                <c:pt idx="6">
                  <c:v>Portador de surdez bilateral</c:v>
                </c:pt>
                <c:pt idx="7">
                  <c:v>Portador de visão sub-normal</c:v>
                </c:pt>
                <c:pt idx="8">
                  <c:v>Surdo</c:v>
                </c:pt>
              </c:strCache>
            </c:strRef>
          </c:cat>
          <c:val>
            <c:numRef>
              <c:f>'Perfil docentes 3º grau'!$O$22:$O$30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9-4C4F-BA4D-08BC5E02B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729316368"/>
        <c:axId val="1"/>
      </c:barChart>
      <c:catAx>
        <c:axId val="172931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9316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Titulação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'Perfil docentes 3º grau'!$X$22:$X$25</c:f>
              <c:strCache>
                <c:ptCount val="4"/>
                <c:pt idx="0">
                  <c:v>Graduação</c:v>
                </c:pt>
                <c:pt idx="1">
                  <c:v>Especialização</c:v>
                </c:pt>
                <c:pt idx="2">
                  <c:v>Mestrado</c:v>
                </c:pt>
                <c:pt idx="3">
                  <c:v>Doutorado</c:v>
                </c:pt>
              </c:strCache>
            </c:strRef>
          </c:cat>
          <c:val>
            <c:numRef>
              <c:f>'Perfil docentes 3º grau'!$Y$22:$Y$25</c:f>
              <c:numCache>
                <c:formatCode>0%</c:formatCode>
                <c:ptCount val="4"/>
                <c:pt idx="0" formatCode="0.0%">
                  <c:v>2.2259321090706734E-3</c:v>
                </c:pt>
                <c:pt idx="1">
                  <c:v>9.4602114635503609E-3</c:v>
                </c:pt>
                <c:pt idx="2">
                  <c:v>5.3978853644963826E-2</c:v>
                </c:pt>
                <c:pt idx="3">
                  <c:v>0.9343350027824151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07-43DC-AB7E-11E11C3D4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29313456"/>
        <c:axId val="1"/>
        <c:axId val="0"/>
      </c:bar3DChart>
      <c:catAx>
        <c:axId val="172931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2931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Faixa Etária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3º grau'!$D$44:$D$53</c:f>
              <c:strCache>
                <c:ptCount val="10"/>
                <c:pt idx="0">
                  <c:v>24-28</c:v>
                </c:pt>
                <c:pt idx="1">
                  <c:v>29-33</c:v>
                </c:pt>
                <c:pt idx="2">
                  <c:v>34-38</c:v>
                </c:pt>
                <c:pt idx="3">
                  <c:v>39-43</c:v>
                </c:pt>
                <c:pt idx="4">
                  <c:v>44-48</c:v>
                </c:pt>
                <c:pt idx="5">
                  <c:v>49-53</c:v>
                </c:pt>
                <c:pt idx="6">
                  <c:v>54-58</c:v>
                </c:pt>
                <c:pt idx="7">
                  <c:v>59-63</c:v>
                </c:pt>
                <c:pt idx="8">
                  <c:v>64-68</c:v>
                </c:pt>
                <c:pt idx="9">
                  <c:v>69 ou mais</c:v>
                </c:pt>
              </c:strCache>
            </c:strRef>
          </c:cat>
          <c:val>
            <c:numRef>
              <c:f>'Perfil docentes 3º grau'!$E$44:$E$53</c:f>
              <c:numCache>
                <c:formatCode>0%</c:formatCode>
                <c:ptCount val="10"/>
                <c:pt idx="0" formatCode="0.0%">
                  <c:v>2.2259321090706734E-3</c:v>
                </c:pt>
                <c:pt idx="1">
                  <c:v>2.7824151363383415E-2</c:v>
                </c:pt>
                <c:pt idx="2">
                  <c:v>0.13132999443516974</c:v>
                </c:pt>
                <c:pt idx="3">
                  <c:v>0.2159154145798553</c:v>
                </c:pt>
                <c:pt idx="4">
                  <c:v>0.20923761825264328</c:v>
                </c:pt>
                <c:pt idx="5">
                  <c:v>0.14468558708959378</c:v>
                </c:pt>
                <c:pt idx="6">
                  <c:v>0.12966054535336671</c:v>
                </c:pt>
                <c:pt idx="7">
                  <c:v>8.0133555926544239E-2</c:v>
                </c:pt>
                <c:pt idx="8">
                  <c:v>3.450194769059544E-2</c:v>
                </c:pt>
                <c:pt idx="9">
                  <c:v>2.4485253199777408E-2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9D-44A9-BC14-5530F23D5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29315536"/>
        <c:axId val="1"/>
        <c:axId val="0"/>
      </c:bar3DChart>
      <c:catAx>
        <c:axId val="172931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72931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Remuneração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3º grau'!$Q$42:$Q$52</c:f>
              <c:strCache>
                <c:ptCount val="11"/>
                <c:pt idx="0">
                  <c:v>até 1.999</c:v>
                </c:pt>
                <c:pt idx="1">
                  <c:v>2.000 a 3.999</c:v>
                </c:pt>
                <c:pt idx="2">
                  <c:v>4.000 a 5.999</c:v>
                </c:pt>
                <c:pt idx="3">
                  <c:v>6.000 a 7.999</c:v>
                </c:pt>
                <c:pt idx="4">
                  <c:v>8.000 a 9.999</c:v>
                </c:pt>
                <c:pt idx="5">
                  <c:v>10.000 a 11.999</c:v>
                </c:pt>
                <c:pt idx="6">
                  <c:v>12.000 a 13.999</c:v>
                </c:pt>
                <c:pt idx="7">
                  <c:v>14.000 a 15.999</c:v>
                </c:pt>
                <c:pt idx="8">
                  <c:v>16.000 a 17.999</c:v>
                </c:pt>
                <c:pt idx="9">
                  <c:v>18.000 a 19.999</c:v>
                </c:pt>
                <c:pt idx="10">
                  <c:v>20.000 ou mais</c:v>
                </c:pt>
              </c:strCache>
            </c:strRef>
          </c:cat>
          <c:val>
            <c:numRef>
              <c:f>'Perfil docentes 3º grau'!$R$42:$R$52</c:f>
              <c:numCache>
                <c:formatCode>0%</c:formatCode>
                <c:ptCount val="11"/>
                <c:pt idx="0">
                  <c:v>8.3472454090150246E-3</c:v>
                </c:pt>
                <c:pt idx="1">
                  <c:v>7.2342793544796884E-3</c:v>
                </c:pt>
                <c:pt idx="2">
                  <c:v>1.5581524763494713E-2</c:v>
                </c:pt>
                <c:pt idx="3">
                  <c:v>2.2259321090706732E-2</c:v>
                </c:pt>
                <c:pt idx="4">
                  <c:v>6.3439065108514187E-2</c:v>
                </c:pt>
                <c:pt idx="5">
                  <c:v>9.1263216471897612E-2</c:v>
                </c:pt>
                <c:pt idx="6">
                  <c:v>0.24986087924318309</c:v>
                </c:pt>
                <c:pt idx="7">
                  <c:v>1.1686143572621035E-2</c:v>
                </c:pt>
                <c:pt idx="8">
                  <c:v>0.22426265998887035</c:v>
                </c:pt>
                <c:pt idx="9">
                  <c:v>0.13299944351697274</c:v>
                </c:pt>
                <c:pt idx="10">
                  <c:v>0.17306622148024486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8-4259-A30F-47324F3F3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628812592"/>
        <c:axId val="1628788048"/>
        <c:axId val="0"/>
      </c:bar3DChart>
      <c:catAx>
        <c:axId val="162881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8788048"/>
        <c:crosses val="autoZero"/>
        <c:auto val="1"/>
        <c:lblAlgn val="ctr"/>
        <c:lblOffset val="100"/>
        <c:noMultiLvlLbl val="0"/>
      </c:catAx>
      <c:valAx>
        <c:axId val="162878804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2881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581453634085211E-2"/>
          <c:y val="0.19568782923113631"/>
          <c:w val="0.79560969352515143"/>
          <c:h val="0.753030119486812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F75-477D-9771-7E49ACE9115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F75-477D-9771-7E49ACE91150}"/>
              </c:ext>
            </c:extLst>
          </c:dPt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'Perfil Docentes ESEBA'!$C$4:$C$5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'Perfil Docentes ESEBA'!$D$4:$D$5</c:f>
              <c:numCache>
                <c:formatCode>0%</c:formatCode>
                <c:ptCount val="2"/>
                <c:pt idx="0">
                  <c:v>0.72289156626506024</c:v>
                </c:pt>
                <c:pt idx="1">
                  <c:v>0.27710843373493976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00-4A09-9290-3D06C12BE77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www.progep.ufu.br/procedimento/estagio-probatorio-docente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1</xdr:col>
      <xdr:colOff>1733550</xdr:colOff>
      <xdr:row>4</xdr:row>
      <xdr:rowOff>56321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805A0C0-8F11-4408-A155-69E3F796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1247775" cy="818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5</xdr:row>
      <xdr:rowOff>19050</xdr:rowOff>
    </xdr:from>
    <xdr:to>
      <xdr:col>12</xdr:col>
      <xdr:colOff>409574</xdr:colOff>
      <xdr:row>7</xdr:row>
      <xdr:rowOff>25336</xdr:rowOff>
    </xdr:to>
    <xdr:sp macro="" textlink="">
      <xdr:nvSpPr>
        <xdr:cNvPr id="2" name="CaixaDeTexto 4">
          <a:extLst>
            <a:ext uri="{FF2B5EF4-FFF2-40B4-BE49-F238E27FC236}">
              <a16:creationId xmlns:a16="http://schemas.microsoft.com/office/drawing/2014/main" id="{4B9D7376-FC8B-402E-8F44-B92FBF67A338}"/>
            </a:ext>
          </a:extLst>
        </xdr:cNvPr>
        <xdr:cNvSpPr txBox="1"/>
      </xdr:nvSpPr>
      <xdr:spPr>
        <a:xfrm>
          <a:off x="6334124" y="781050"/>
          <a:ext cx="5686425" cy="38728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O Professor é avaliado no período de 3 (três) anos após </a:t>
          </a:r>
          <a:r>
            <a:rPr lang="pt-BR" sz="10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recém-admitido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 para verificar sua adaptação e desempenho.</a:t>
          </a:r>
        </a:p>
      </xdr:txBody>
    </xdr:sp>
    <xdr:clientData/>
  </xdr:twoCellAnchor>
  <xdr:twoCellAnchor editAs="oneCell">
    <xdr:from>
      <xdr:col>7</xdr:col>
      <xdr:colOff>19050</xdr:colOff>
      <xdr:row>2</xdr:row>
      <xdr:rowOff>47625</xdr:rowOff>
    </xdr:from>
    <xdr:to>
      <xdr:col>8</xdr:col>
      <xdr:colOff>476250</xdr:colOff>
      <xdr:row>4</xdr:row>
      <xdr:rowOff>9525</xdr:rowOff>
    </xdr:to>
    <xdr:pic>
      <xdr:nvPicPr>
        <xdr:cNvPr id="6206" name="Picture 3">
          <a:extLst>
            <a:ext uri="{FF2B5EF4-FFF2-40B4-BE49-F238E27FC236}">
              <a16:creationId xmlns:a16="http://schemas.microsoft.com/office/drawing/2014/main" id="{4E2558E9-FE0C-47C2-B9E2-8CFA7957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238125"/>
          <a:ext cx="1066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472C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209550</xdr:colOff>
      <xdr:row>7</xdr:row>
      <xdr:rowOff>161925</xdr:rowOff>
    </xdr:from>
    <xdr:to>
      <xdr:col>12</xdr:col>
      <xdr:colOff>390525</xdr:colOff>
      <xdr:row>9</xdr:row>
      <xdr:rowOff>29776</xdr:rowOff>
    </xdr:to>
    <xdr:sp macro="" textlink="">
      <xdr:nvSpPr>
        <xdr:cNvPr id="4" name="CaixaDeTexto 3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C8A476-85F7-4D11-AEC5-C7A848384372}"/>
            </a:ext>
          </a:extLst>
        </xdr:cNvPr>
        <xdr:cNvSpPr txBox="1"/>
      </xdr:nvSpPr>
      <xdr:spPr>
        <a:xfrm>
          <a:off x="6334125" y="1304925"/>
          <a:ext cx="5667375" cy="24885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Acesse </a:t>
          </a:r>
          <a:r>
            <a:rPr lang="pt-BR" sz="1000">
              <a:latin typeface="+mn-lt"/>
              <a:cs typeface="+mn-cs"/>
            </a:rPr>
            <a:t>a</a:t>
          </a:r>
          <a:r>
            <a:rPr lang="pt-BR" sz="1000" baseline="0">
              <a:latin typeface="+mn-lt"/>
              <a:cs typeface="+mn-cs"/>
            </a:rPr>
            <a:t> página da PROGEP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para mais informações.</a:t>
          </a:r>
        </a:p>
      </xdr:txBody>
    </xdr:sp>
    <xdr:clientData/>
  </xdr:twoCellAnchor>
  <xdr:oneCellAnchor>
    <xdr:from>
      <xdr:col>10</xdr:col>
      <xdr:colOff>485775</xdr:colOff>
      <xdr:row>3</xdr:row>
      <xdr:rowOff>114300</xdr:rowOff>
    </xdr:from>
    <xdr:ext cx="1057275" cy="233208"/>
    <xdr:sp macro="" textlink="">
      <xdr:nvSpPr>
        <xdr:cNvPr id="5" name="CaixaDeTexto 31">
          <a:extLst>
            <a:ext uri="{FF2B5EF4-FFF2-40B4-BE49-F238E27FC236}">
              <a16:creationId xmlns:a16="http://schemas.microsoft.com/office/drawing/2014/main" id="{48DE25D2-52E0-423F-91AF-1D2EC4EB3C04}"/>
            </a:ext>
          </a:extLst>
        </xdr:cNvPr>
        <xdr:cNvSpPr txBox="1"/>
      </xdr:nvSpPr>
      <xdr:spPr>
        <a:xfrm>
          <a:off x="10925175" y="685800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12</xdr:col>
      <xdr:colOff>219075</xdr:colOff>
      <xdr:row>3</xdr:row>
      <xdr:rowOff>152400</xdr:rowOff>
    </xdr:from>
    <xdr:to>
      <xdr:col>12</xdr:col>
      <xdr:colOff>333375</xdr:colOff>
      <xdr:row>4</xdr:row>
      <xdr:rowOff>104775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3D9165D3-D85B-4100-B65F-6E87E4AF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7675" y="72390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</xdr:row>
      <xdr:rowOff>180975</xdr:rowOff>
    </xdr:from>
    <xdr:to>
      <xdr:col>9</xdr:col>
      <xdr:colOff>209550</xdr:colOff>
      <xdr:row>17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7EA2935-0DF7-431F-94F1-25A24BA95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2</xdr:row>
      <xdr:rowOff>47625</xdr:rowOff>
    </xdr:from>
    <xdr:to>
      <xdr:col>18</xdr:col>
      <xdr:colOff>348192</xdr:colOff>
      <xdr:row>16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D82691A-D598-4950-BDFB-3E920E61E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495301</xdr:colOff>
      <xdr:row>2</xdr:row>
      <xdr:rowOff>85725</xdr:rowOff>
    </xdr:from>
    <xdr:to>
      <xdr:col>27</xdr:col>
      <xdr:colOff>190501</xdr:colOff>
      <xdr:row>17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562CD59-0A6C-43B3-93A6-36BD64A13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561975</xdr:colOff>
      <xdr:row>18</xdr:row>
      <xdr:rowOff>95250</xdr:rowOff>
    </xdr:from>
    <xdr:to>
      <xdr:col>10</xdr:col>
      <xdr:colOff>540808</xdr:colOff>
      <xdr:row>37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E050ED2-AE81-4EC9-B1EC-A4B6DE602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9525</xdr:colOff>
      <xdr:row>18</xdr:row>
      <xdr:rowOff>9525</xdr:rowOff>
    </xdr:from>
    <xdr:to>
      <xdr:col>19</xdr:col>
      <xdr:colOff>387350</xdr:colOff>
      <xdr:row>35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E361098-EB1D-4F95-A1A2-48C63CCF8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209550</xdr:colOff>
      <xdr:row>18</xdr:row>
      <xdr:rowOff>57150</xdr:rowOff>
    </xdr:from>
    <xdr:to>
      <xdr:col>28</xdr:col>
      <xdr:colOff>494242</xdr:colOff>
      <xdr:row>32</xdr:row>
      <xdr:rowOff>85725</xdr:rowOff>
    </xdr:to>
    <xdr:graphicFrame macro="">
      <xdr:nvGraphicFramePr>
        <xdr:cNvPr id="7" name="Gráfico 7">
          <a:extLst>
            <a:ext uri="{FF2B5EF4-FFF2-40B4-BE49-F238E27FC236}">
              <a16:creationId xmlns:a16="http://schemas.microsoft.com/office/drawing/2014/main" id="{AC612377-90A4-4F16-AC7B-BE47BFBFA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542925</xdr:colOff>
      <xdr:row>39</xdr:row>
      <xdr:rowOff>85725</xdr:rowOff>
    </xdr:from>
    <xdr:to>
      <xdr:col>11</xdr:col>
      <xdr:colOff>154518</xdr:colOff>
      <xdr:row>58</xdr:row>
      <xdr:rowOff>57150</xdr:rowOff>
    </xdr:to>
    <xdr:graphicFrame macro="">
      <xdr:nvGraphicFramePr>
        <xdr:cNvPr id="8" name="Gráfico 2">
          <a:extLst>
            <a:ext uri="{FF2B5EF4-FFF2-40B4-BE49-F238E27FC236}">
              <a16:creationId xmlns:a16="http://schemas.microsoft.com/office/drawing/2014/main" id="{399131F6-4281-48DF-8863-BE96A4ED9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400050</xdr:colOff>
      <xdr:row>39</xdr:row>
      <xdr:rowOff>57150</xdr:rowOff>
    </xdr:from>
    <xdr:to>
      <xdr:col>24</xdr:col>
      <xdr:colOff>2646</xdr:colOff>
      <xdr:row>58</xdr:row>
      <xdr:rowOff>109538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B84CD995-0D3A-4463-B725-86F22735E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2</xdr:row>
      <xdr:rowOff>85725</xdr:rowOff>
    </xdr:from>
    <xdr:to>
      <xdr:col>10</xdr:col>
      <xdr:colOff>167539</xdr:colOff>
      <xdr:row>4</xdr:row>
      <xdr:rowOff>14451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84497FB-B1B9-4AB8-8492-8E72B0BB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76225"/>
          <a:ext cx="977164" cy="30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571500</xdr:colOff>
      <xdr:row>5</xdr:row>
      <xdr:rowOff>114299</xdr:rowOff>
    </xdr:from>
    <xdr:to>
      <xdr:col>13</xdr:col>
      <xdr:colOff>514350</xdr:colOff>
      <xdr:row>9</xdr:row>
      <xdr:rowOff>182013</xdr:rowOff>
    </xdr:to>
    <xdr:sp macro="" textlink="">
      <xdr:nvSpPr>
        <xdr:cNvPr id="3" name="CaixaDeTexto 38">
          <a:extLst>
            <a:ext uri="{FF2B5EF4-FFF2-40B4-BE49-F238E27FC236}">
              <a16:creationId xmlns:a16="http://schemas.microsoft.com/office/drawing/2014/main" id="{F81ADFE3-8288-4A03-B7D3-F288FB034657}"/>
            </a:ext>
          </a:extLst>
        </xdr:cNvPr>
        <xdr:cNvSpPr txBox="1"/>
      </xdr:nvSpPr>
      <xdr:spPr>
        <a:xfrm>
          <a:off x="4429125" y="876299"/>
          <a:ext cx="5429250" cy="82971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pt-BR" sz="1000">
              <a:latin typeface=""/>
              <a:cs typeface="Arial" panose="020B0604020202020204" pitchFamily="34" charset="0"/>
            </a:rPr>
            <a:t>Cargos comissionados são de livre provimento e exoneração, de caráter provisório, voltados para atribuições de direção, chefia e assessoramento, sendo que a função comissionada é exclusiva de servidores efetivos, ao passo que cargo em comissão é destinado a qualquer profissional, respeitando-se um percentual mínimo, disposto em lei, para servidores titulares de cargos efetivos.</a:t>
          </a:r>
        </a:p>
      </xdr:txBody>
    </xdr:sp>
    <xdr:clientData/>
  </xdr:twoCellAnchor>
  <xdr:oneCellAnchor>
    <xdr:from>
      <xdr:col>12</xdr:col>
      <xdr:colOff>0</xdr:colOff>
      <xdr:row>4</xdr:row>
      <xdr:rowOff>0</xdr:rowOff>
    </xdr:from>
    <xdr:ext cx="1057275" cy="233208"/>
    <xdr:sp macro="" textlink="">
      <xdr:nvSpPr>
        <xdr:cNvPr id="4" name="CaixaDeTexto 31">
          <a:extLst>
            <a:ext uri="{FF2B5EF4-FFF2-40B4-BE49-F238E27FC236}">
              <a16:creationId xmlns:a16="http://schemas.microsoft.com/office/drawing/2014/main" id="{C51F454F-74B4-4E44-83C2-C9B4CA07731A}"/>
            </a:ext>
          </a:extLst>
        </xdr:cNvPr>
        <xdr:cNvSpPr txBox="1"/>
      </xdr:nvSpPr>
      <xdr:spPr>
        <a:xfrm>
          <a:off x="8734425" y="762000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13</xdr:col>
      <xdr:colOff>352425</xdr:colOff>
      <xdr:row>4</xdr:row>
      <xdr:rowOff>38100</xdr:rowOff>
    </xdr:from>
    <xdr:to>
      <xdr:col>13</xdr:col>
      <xdr:colOff>466725</xdr:colOff>
      <xdr:row>4</xdr:row>
      <xdr:rowOff>180975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CCA9D7AA-A8B2-445D-96DC-1342868A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80010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38100</xdr:rowOff>
    </xdr:from>
    <xdr:to>
      <xdr:col>8</xdr:col>
      <xdr:colOff>314325</xdr:colOff>
      <xdr:row>16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6F0523-F457-4ED3-A1F0-69D592628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390525</xdr:colOff>
      <xdr:row>2</xdr:row>
      <xdr:rowOff>9525</xdr:rowOff>
    </xdr:from>
    <xdr:to>
      <xdr:col>17</xdr:col>
      <xdr:colOff>85725</xdr:colOff>
      <xdr:row>16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51532F-AB41-4424-AA95-A5357E6FD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571500</xdr:colOff>
      <xdr:row>2</xdr:row>
      <xdr:rowOff>95250</xdr:rowOff>
    </xdr:from>
    <xdr:to>
      <xdr:col>25</xdr:col>
      <xdr:colOff>266700</xdr:colOff>
      <xdr:row>16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9DF1410-246F-4572-85F1-CF029FE05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161925</xdr:colOff>
      <xdr:row>18</xdr:row>
      <xdr:rowOff>57150</xdr:rowOff>
    </xdr:from>
    <xdr:to>
      <xdr:col>9</xdr:col>
      <xdr:colOff>104775</xdr:colOff>
      <xdr:row>33</xdr:row>
      <xdr:rowOff>52389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03B617E-7351-4FB7-BFBD-075E20191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533400</xdr:colOff>
      <xdr:row>18</xdr:row>
      <xdr:rowOff>9525</xdr:rowOff>
    </xdr:from>
    <xdr:to>
      <xdr:col>18</xdr:col>
      <xdr:colOff>204788</xdr:colOff>
      <xdr:row>34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CC9BB5C-6D54-408A-9EEF-1BDDDAE20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504825</xdr:colOff>
      <xdr:row>18</xdr:row>
      <xdr:rowOff>95250</xdr:rowOff>
    </xdr:from>
    <xdr:to>
      <xdr:col>26</xdr:col>
      <xdr:colOff>323850</xdr:colOff>
      <xdr:row>33</xdr:row>
      <xdr:rowOff>157163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DAF06AA-F184-429E-A1F1-BB1A0A4DD2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9524</xdr:rowOff>
    </xdr:from>
    <xdr:to>
      <xdr:col>9</xdr:col>
      <xdr:colOff>257175</xdr:colOff>
      <xdr:row>16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FC930E-04F1-4EA6-B5B5-CFB5156BA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2</xdr:row>
      <xdr:rowOff>66675</xdr:rowOff>
    </xdr:from>
    <xdr:to>
      <xdr:col>19</xdr:col>
      <xdr:colOff>14287</xdr:colOff>
      <xdr:row>17</xdr:row>
      <xdr:rowOff>4763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B34C731-AC61-4751-A94F-E5EC09A7C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304800</xdr:colOff>
      <xdr:row>2</xdr:row>
      <xdr:rowOff>47625</xdr:rowOff>
    </xdr:from>
    <xdr:to>
      <xdr:col>28</xdr:col>
      <xdr:colOff>342900</xdr:colOff>
      <xdr:row>16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A591FC8-11B0-4627-927D-C2AFDFA23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190500</xdr:colOff>
      <xdr:row>18</xdr:row>
      <xdr:rowOff>66675</xdr:rowOff>
    </xdr:from>
    <xdr:to>
      <xdr:col>9</xdr:col>
      <xdr:colOff>581025</xdr:colOff>
      <xdr:row>33</xdr:row>
      <xdr:rowOff>100014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A8A750A-F1BD-431F-BD7F-CDCEBF074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581025</xdr:colOff>
      <xdr:row>18</xdr:row>
      <xdr:rowOff>57150</xdr:rowOff>
    </xdr:from>
    <xdr:to>
      <xdr:col>19</xdr:col>
      <xdr:colOff>190500</xdr:colOff>
      <xdr:row>32</xdr:row>
      <xdr:rowOff>138113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C062CB6-9558-4101-87D7-124374BDF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295275</xdr:colOff>
      <xdr:row>18</xdr:row>
      <xdr:rowOff>19050</xdr:rowOff>
    </xdr:from>
    <xdr:to>
      <xdr:col>28</xdr:col>
      <xdr:colOff>342900</xdr:colOff>
      <xdr:row>33</xdr:row>
      <xdr:rowOff>71438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51E23FD-12E4-4BED-A1C0-B21F0EEBC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</xdr:row>
      <xdr:rowOff>85725</xdr:rowOff>
    </xdr:from>
    <xdr:to>
      <xdr:col>8</xdr:col>
      <xdr:colOff>329464</xdr:colOff>
      <xdr:row>3</xdr:row>
      <xdr:rowOff>14451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E1CD1C4-BC4C-4DB7-B303-E11ED0B2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76225"/>
          <a:ext cx="977164" cy="30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304800</xdr:colOff>
      <xdr:row>4</xdr:row>
      <xdr:rowOff>38100</xdr:rowOff>
    </xdr:from>
    <xdr:to>
      <xdr:col>11</xdr:col>
      <xdr:colOff>59184</xdr:colOff>
      <xdr:row>8</xdr:row>
      <xdr:rowOff>164420</xdr:rowOff>
    </xdr:to>
    <xdr:sp macro="" textlink="">
      <xdr:nvSpPr>
        <xdr:cNvPr id="3" name="CaixaDeTexto 26">
          <a:extLst>
            <a:ext uri="{FF2B5EF4-FFF2-40B4-BE49-F238E27FC236}">
              <a16:creationId xmlns:a16="http://schemas.microsoft.com/office/drawing/2014/main" id="{8E9F3E09-B0CC-4C9C-B8AB-9C09A1310700}"/>
            </a:ext>
          </a:extLst>
        </xdr:cNvPr>
        <xdr:cNvSpPr txBox="1"/>
      </xdr:nvSpPr>
      <xdr:spPr>
        <a:xfrm>
          <a:off x="5429250" y="800100"/>
          <a:ext cx="4021584" cy="88832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Cargos comissionados são de livre provimento e exoneração, de caráter provisório, voltados para atribuições de direção, chefia e assessoramento, sendo que a função comissionada é exclusiva de servidores efetivos, ao passo que cargo em comissão é destinado a qualquer profissional, respeitando-se um percentual mínimo, disposto em lei, para servidores titulares de cargos efetivos.</a:t>
          </a:r>
        </a:p>
      </xdr:txBody>
    </xdr:sp>
    <xdr:clientData/>
  </xdr:twoCellAnchor>
  <xdr:oneCellAnchor>
    <xdr:from>
      <xdr:col>9</xdr:col>
      <xdr:colOff>228600</xdr:colOff>
      <xdr:row>2</xdr:row>
      <xdr:rowOff>133350</xdr:rowOff>
    </xdr:from>
    <xdr:ext cx="1057275" cy="233208"/>
    <xdr:sp macro="" textlink="">
      <xdr:nvSpPr>
        <xdr:cNvPr id="4" name="CaixaDeTexto 31">
          <a:extLst>
            <a:ext uri="{FF2B5EF4-FFF2-40B4-BE49-F238E27FC236}">
              <a16:creationId xmlns:a16="http://schemas.microsoft.com/office/drawing/2014/main" id="{7CB77790-EEA5-44BD-9F87-774526A341FC}"/>
            </a:ext>
          </a:extLst>
        </xdr:cNvPr>
        <xdr:cNvSpPr txBox="1"/>
      </xdr:nvSpPr>
      <xdr:spPr>
        <a:xfrm>
          <a:off x="8401050" y="514350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10</xdr:col>
      <xdr:colOff>533400</xdr:colOff>
      <xdr:row>2</xdr:row>
      <xdr:rowOff>152400</xdr:rowOff>
    </xdr:from>
    <xdr:to>
      <xdr:col>11</xdr:col>
      <xdr:colOff>38100</xdr:colOff>
      <xdr:row>3</xdr:row>
      <xdr:rowOff>104775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2E5B801D-53EE-4F33-818D-459704BA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53340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Adriana dos Reis Patriarca" refreshedDate="45049.599476041665" createdVersion="4" refreshedVersion="4" minRefreshableVersion="3" recordCount="1900" xr:uid="{00000000-000A-0000-FFFF-FFFF0A000000}">
  <cacheSource type="worksheet">
    <worksheetSource ref="A1:AJ65536" sheet="Docentes3Grau_2022"/>
  </cacheSource>
  <cacheFields count="36">
    <cacheField name="NomeDoServidor" numFmtId="0">
      <sharedItems containsBlank="1"/>
    </cacheField>
    <cacheField name="UnidadePagadora" numFmtId="0">
      <sharedItems containsBlank="1"/>
    </cacheField>
    <cacheField name="Matricula_SIAPE" numFmtId="0">
      <sharedItems containsString="0" containsBlank="1" containsNumber="1" containsInteger="1" minValue="80010" maxValue="9412714"/>
    </cacheField>
    <cacheField name="CPF" numFmtId="0">
      <sharedItems containsString="0" containsBlank="1" containsNumber="1" containsInteger="1" minValue="6042759" maxValue="99971798620"/>
    </cacheField>
    <cacheField name="DataNascimento" numFmtId="0">
      <sharedItems containsBlank="1"/>
    </cacheField>
    <cacheField name="Sexo" numFmtId="0">
      <sharedItems containsBlank="1" count="3">
        <s v="F"/>
        <s v="M"/>
        <m/>
      </sharedItems>
    </cacheField>
    <cacheField name="NomeDaMãe" numFmtId="0">
      <sharedItems containsBlank="1"/>
    </cacheField>
    <cacheField name="Cor" numFmtId="0">
      <sharedItems containsBlank="1" count="7">
        <s v="Branca"/>
        <s v="Parda"/>
        <s v="Amarela"/>
        <s v="Não Informado"/>
        <s v="Preta"/>
        <s v="Indigena"/>
        <m/>
      </sharedItems>
    </cacheField>
    <cacheField name="Nacionalidade" numFmtId="0">
      <sharedItems containsBlank="1"/>
    </cacheField>
    <cacheField name="PaisDeOrigem" numFmtId="0">
      <sharedItems containsBlank="1"/>
    </cacheField>
    <cacheField name="UfNascimento" numFmtId="0">
      <sharedItems containsBlank="1"/>
    </cacheField>
    <cacheField name="MunicipioNasc" numFmtId="0">
      <sharedItems containsBlank="1"/>
    </cacheField>
    <cacheField name="UorgExercicio" numFmtId="0">
      <sharedItems containsString="0" containsBlank="1" containsNumber="1" containsInteger="1" minValue="1" maxValue="1398"/>
    </cacheField>
    <cacheField name="NomeUorgExercício" numFmtId="0">
      <sharedItems containsBlank="1"/>
    </cacheField>
    <cacheField name="CampusExercicio" numFmtId="0">
      <sharedItems containsBlank="1"/>
    </cacheField>
    <cacheField name="UorgLotação" numFmtId="0">
      <sharedItems containsString="0" containsBlank="1" containsNumber="1" containsInteger="1" minValue="288" maxValue="1158"/>
    </cacheField>
    <cacheField name="NomeUorgLotação" numFmtId="0">
      <sharedItems containsBlank="1"/>
    </cacheField>
    <cacheField name="CampusLotação" numFmtId="0">
      <sharedItems containsBlank="1"/>
    </cacheField>
    <cacheField name="Deficiência" numFmtId="0">
      <sharedItems containsBlank="1" count="10">
        <m/>
        <s v="PORTADOR DE SURDEZ BILATERAL"/>
        <s v="SURDO"/>
        <s v="PORTADOR DE BAIXA VISÃO"/>
        <s v="PORTADOR DE VISÃO SUB-NORMAL"/>
        <s v="MONOPLEGIA"/>
        <s v="MOBILIDADE REDUZIDA, PERMANENTE OU TEMPORÁRIA"/>
        <s v="CEGO"/>
        <s v="MONOPARESIA"/>
        <s v="PARCIALMENTE SURDO"/>
      </sharedItems>
    </cacheField>
    <cacheField name="Escolaridade" numFmtId="0">
      <sharedItems containsBlank="1" count="5">
        <s v="Mestrado"/>
        <s v="Doutorado"/>
        <s v="Especialização Nivel Superior"/>
        <s v="ENSINO SUPERIOR"/>
        <m/>
      </sharedItems>
    </cacheField>
    <cacheField name="ClassificaçãoCarreira" numFmtId="0">
      <sharedItems containsBlank="1" count="15">
        <s v="Adjunto-02"/>
        <s v="Associado-04"/>
        <s v="Auxiliar-01"/>
        <s v="Titular-01"/>
        <s v="Adjunto-01"/>
        <s v="Associado-03"/>
        <s v="Adjunto-03"/>
        <s v="Associado-02"/>
        <s v="Adjunto-04"/>
        <s v="Associado-01"/>
        <s v="Assistente-02"/>
        <s v="Assistente-01"/>
        <s v="Auxiliar-02"/>
        <s v="Único-01"/>
        <m/>
      </sharedItems>
    </cacheField>
    <cacheField name="SItuação" numFmtId="0">
      <sharedItems containsBlank="1" count="5">
        <s v="ATIVO PERMANENTE"/>
        <s v="CONT.PROF.SUBSTITUTO"/>
        <s v="CONTR.PROF.VISITANTE"/>
        <s v="ATIVO EM OUTRO ORGAO"/>
        <m/>
      </sharedItems>
    </cacheField>
    <cacheField name="DataAposentadoria" numFmtId="0">
      <sharedItems containsNonDate="0" containsString="0" containsBlank="1"/>
    </cacheField>
    <cacheField name="DataExclusaoCadastro" numFmtId="0">
      <sharedItems containsBlank="1"/>
    </cacheField>
    <cacheField name="Data Obito" numFmtId="0">
      <sharedItems containsNonDate="0" containsString="0" containsBlank="1"/>
    </cacheField>
    <cacheField name="DescricaoAfast" numFmtId="0">
      <sharedItems containsBlank="1"/>
    </cacheField>
    <cacheField name="OrgaoAnterior" numFmtId="0">
      <sharedItems containsString="0" containsBlank="1" containsNumber="1" containsInteger="1" minValue="0" maxValue="26448"/>
    </cacheField>
    <cacheField name="NomeOrgaoAnterior" numFmtId="0">
      <sharedItems containsBlank="1"/>
    </cacheField>
    <cacheField name="OrgaoRequisitante" numFmtId="0">
      <sharedItems containsString="0" containsBlank="1" containsNumber="1" containsInteger="1" minValue="0" maxValue="81000"/>
    </cacheField>
    <cacheField name="NomeOrgaoRequsitante" numFmtId="0">
      <sharedItems containsBlank="1"/>
    </cacheField>
    <cacheField name="InicioAfast" numFmtId="0">
      <sharedItems containsBlank="1"/>
    </cacheField>
    <cacheField name="FinalAfast" numFmtId="0">
      <sharedItems containsBlank="1"/>
    </cacheField>
    <cacheField name="RegimeTrabalho" numFmtId="0">
      <sharedItems containsBlank="1" count="3">
        <s v="EST"/>
        <s v="CDT"/>
        <m/>
      </sharedItems>
    </cacheField>
    <cacheField name="Jornada" numFmtId="0">
      <sharedItems containsBlank="1" count="4">
        <s v="40 HS"/>
        <s v="40 DE"/>
        <s v="20 HS"/>
        <m/>
      </sharedItems>
    </cacheField>
    <cacheField name="IngressoOrgao" numFmtId="0">
      <sharedItems containsNonDate="0" containsDate="1" containsString="0" containsBlank="1" minDate="1974-04-01T00:00:00" maxDate="2022-12-01T00:00:00"/>
    </cacheField>
    <cacheField name="Salario" numFmtId="0">
      <sharedItems containsString="0" containsBlank="1" containsNumber="1" minValue="0" maxValue="59289.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Adriana dos Reis Patriarca" refreshedDate="45062.615660185184" createdVersion="7" refreshedVersion="7" minRefreshableVersion="3" recordCount="94" xr:uid="{99AF3244-7024-4E31-A721-3D8C50165674}">
  <cacheSource type="worksheet">
    <worksheetSource ref="A1:AJ1048576" sheet="Eseba_2022"/>
  </cacheSource>
  <cacheFields count="36">
    <cacheField name="NomeDoServidor" numFmtId="0">
      <sharedItems containsBlank="1"/>
    </cacheField>
    <cacheField name="UnidadePagadora" numFmtId="0">
      <sharedItems containsBlank="1"/>
    </cacheField>
    <cacheField name="Matricula_SIAPE" numFmtId="0">
      <sharedItems containsString="0" containsBlank="1" containsNumber="1" containsInteger="1" minValue="1086595" maxValue="4624014"/>
    </cacheField>
    <cacheField name="CPF" numFmtId="0">
      <sharedItems containsString="0" containsBlank="1" containsNumber="1" containsInteger="1" minValue="105630675" maxValue="98671480615"/>
    </cacheField>
    <cacheField name="DataNascimento" numFmtId="0">
      <sharedItems containsBlank="1"/>
    </cacheField>
    <cacheField name="Sexo" numFmtId="0">
      <sharedItems containsBlank="1" count="3">
        <s v="M"/>
        <s v="F"/>
        <m/>
      </sharedItems>
    </cacheField>
    <cacheField name="NomeDaMãe" numFmtId="0">
      <sharedItems containsBlank="1"/>
    </cacheField>
    <cacheField name="Cor" numFmtId="0">
      <sharedItems containsBlank="1" count="5">
        <s v="Branca"/>
        <s v="Parda"/>
        <s v="Não Informado"/>
        <s v="Preta"/>
        <m/>
      </sharedItems>
    </cacheField>
    <cacheField name="Nacionalidade" numFmtId="0">
      <sharedItems containsBlank="1"/>
    </cacheField>
    <cacheField name="PaisDeOrigem" numFmtId="0">
      <sharedItems containsNonDate="0" containsString="0" containsBlank="1"/>
    </cacheField>
    <cacheField name="UfNascimento" numFmtId="0">
      <sharedItems containsBlank="1"/>
    </cacheField>
    <cacheField name="MunicipioNasc" numFmtId="0">
      <sharedItems containsBlank="1"/>
    </cacheField>
    <cacheField name="UorgExercicio" numFmtId="0">
      <sharedItems containsString="0" containsBlank="1" containsNumber="1" containsInteger="1" minValue="271" maxValue="273"/>
    </cacheField>
    <cacheField name="NomeUorgExercício" numFmtId="0">
      <sharedItems containsBlank="1"/>
    </cacheField>
    <cacheField name="CampusExercicio" numFmtId="0">
      <sharedItems containsBlank="1"/>
    </cacheField>
    <cacheField name="UorgLotação" numFmtId="0">
      <sharedItems containsString="0" containsBlank="1" containsNumber="1" containsInteger="1" minValue="271" maxValue="271"/>
    </cacheField>
    <cacheField name="NomeUorgLotação" numFmtId="0">
      <sharedItems containsBlank="1"/>
    </cacheField>
    <cacheField name="CampusLotação" numFmtId="0">
      <sharedItems containsBlank="1"/>
    </cacheField>
    <cacheField name="Deficiência" numFmtId="0">
      <sharedItems containsNonDate="0" containsString="0" containsBlank="1"/>
    </cacheField>
    <cacheField name="Escolaridade" numFmtId="0">
      <sharedItems containsBlank="1" count="6">
        <s v="Doutorado"/>
        <s v="ENSINO SUPERIOR"/>
        <s v="Mestre+RSC-III (Lei 12772/12 Art.18)"/>
        <s v="Pos-Graduação+RSC-II  (Lei 12772/12 Art.18)"/>
        <s v="MESTRADO"/>
        <m/>
      </sharedItems>
    </cacheField>
    <cacheField name="ClassificaçãoCarreira" numFmtId="0">
      <sharedItems containsBlank="1" count="5">
        <s v="D-03"/>
        <s v="D-02"/>
        <s v="D-01"/>
        <s v="D-04"/>
        <m/>
      </sharedItems>
    </cacheField>
    <cacheField name="SItuação" numFmtId="0">
      <sharedItems containsBlank="1" count="3">
        <s v="ATIVO PERMANENTE"/>
        <s v="CONT.PROF.SUBSTITUTO"/>
        <m/>
      </sharedItems>
    </cacheField>
    <cacheField name="DataAposentadoria" numFmtId="0">
      <sharedItems containsNonDate="0" containsString="0" containsBlank="1"/>
    </cacheField>
    <cacheField name="DataExclusaoCadastro" numFmtId="0">
      <sharedItems containsBlank="1"/>
    </cacheField>
    <cacheField name="Data Obito" numFmtId="0">
      <sharedItems containsNonDate="0" containsString="0" containsBlank="1"/>
    </cacheField>
    <cacheField name="DescricaoAfast" numFmtId="0">
      <sharedItems containsBlank="1"/>
    </cacheField>
    <cacheField name="OrgaoAnterior" numFmtId="0">
      <sharedItems containsString="0" containsBlank="1" containsNumber="1" containsInteger="1" minValue="0" maxValue="26439"/>
    </cacheField>
    <cacheField name="NomeOrgaoAnterior" numFmtId="0">
      <sharedItems containsBlank="1"/>
    </cacheField>
    <cacheField name="OrgaoRequisitante" numFmtId="0">
      <sharedItems containsString="0" containsBlank="1" containsNumber="1" containsInteger="1" minValue="0" maxValue="0"/>
    </cacheField>
    <cacheField name="NomeOrgaoRequsitante" numFmtId="0">
      <sharedItems containsNonDate="0" containsString="0" containsBlank="1"/>
    </cacheField>
    <cacheField name="InicioAfast" numFmtId="0">
      <sharedItems containsBlank="1"/>
    </cacheField>
    <cacheField name="FinalAfast" numFmtId="0">
      <sharedItems containsBlank="1"/>
    </cacheField>
    <cacheField name="RegimeTrabalho" numFmtId="0">
      <sharedItems containsBlank="1" count="3">
        <s v="EST"/>
        <s v="CDT"/>
        <m/>
      </sharedItems>
    </cacheField>
    <cacheField name="Jornada" numFmtId="0">
      <sharedItems containsBlank="1" count="3">
        <s v="40 DE"/>
        <s v="40 HS"/>
        <m/>
      </sharedItems>
    </cacheField>
    <cacheField name="IngressoOrgao" numFmtId="0">
      <sharedItems containsNonDate="0" containsDate="1" containsString="0" containsBlank="1" minDate="1996-01-02T00:00:00" maxDate="2022-10-15T00:00:00"/>
    </cacheField>
    <cacheField name="Salario" numFmtId="0">
      <sharedItems containsString="0" containsBlank="1" containsNumber="1" minValue="2710.25" maxValue="24382.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Adriana dos Reis Patriarca" refreshedDate="45084.62604398148" createdVersion="7" refreshedVersion="7" minRefreshableVersion="3" recordCount="45" xr:uid="{43B28E38-C8E2-4DA2-9D62-B6A4343EB34C}">
  <cacheSource type="worksheet">
    <worksheetSource ref="A1:AJ1048576" sheet="Estes_2022"/>
  </cacheSource>
  <cacheFields count="36">
    <cacheField name="NomeDoServidor" numFmtId="0">
      <sharedItems containsBlank="1"/>
    </cacheField>
    <cacheField name="UnidadePagadora" numFmtId="0">
      <sharedItems containsBlank="1"/>
    </cacheField>
    <cacheField name="Matricula_SIAPE" numFmtId="0">
      <sharedItems containsString="0" containsBlank="1" containsNumber="1" containsInteger="1" minValue="413284" maxValue="4372907"/>
    </cacheField>
    <cacheField name="CPF" numFmtId="0">
      <sharedItems containsString="0" containsBlank="1" containsNumber="1" containsInteger="1" minValue="2149154170" maxValue="94985910678"/>
    </cacheField>
    <cacheField name="DataNascimento" numFmtId="0">
      <sharedItems containsBlank="1"/>
    </cacheField>
    <cacheField name="Sexo" numFmtId="0">
      <sharedItems containsBlank="1" count="3">
        <s v="F"/>
        <s v="M"/>
        <m/>
      </sharedItems>
    </cacheField>
    <cacheField name="NomeDaMãe" numFmtId="0">
      <sharedItems containsBlank="1"/>
    </cacheField>
    <cacheField name="Cor" numFmtId="0">
      <sharedItems containsBlank="1" count="7">
        <s v="Branca"/>
        <s v="Indigena"/>
        <s v="Preta"/>
        <s v="Parda"/>
        <s v="Amarela"/>
        <s v="Não Informado"/>
        <m/>
      </sharedItems>
    </cacheField>
    <cacheField name="Nacionalidade" numFmtId="0">
      <sharedItems containsBlank="1"/>
    </cacheField>
    <cacheField name="PaisDeOrigem" numFmtId="0">
      <sharedItems containsNonDate="0" containsString="0" containsBlank="1"/>
    </cacheField>
    <cacheField name="UfNascimento" numFmtId="0">
      <sharedItems containsBlank="1"/>
    </cacheField>
    <cacheField name="MunicipioNasc" numFmtId="0">
      <sharedItems containsBlank="1"/>
    </cacheField>
    <cacheField name="UorgExercicio" numFmtId="0">
      <sharedItems containsString="0" containsBlank="1" containsNumber="1" containsInteger="1" minValue="264" maxValue="1286"/>
    </cacheField>
    <cacheField name="NomeUorgExercício" numFmtId="0">
      <sharedItems containsBlank="1"/>
    </cacheField>
    <cacheField name="CampusExercicio" numFmtId="0">
      <sharedItems containsBlank="1"/>
    </cacheField>
    <cacheField name="UorgLotação" numFmtId="0">
      <sharedItems containsString="0" containsBlank="1" containsNumber="1" containsInteger="1" minValue="264" maxValue="264"/>
    </cacheField>
    <cacheField name="NomeUorgLotação" numFmtId="0">
      <sharedItems containsBlank="1"/>
    </cacheField>
    <cacheField name="CampusLotação" numFmtId="0">
      <sharedItems containsBlank="1"/>
    </cacheField>
    <cacheField name="Deficiência" numFmtId="0">
      <sharedItems containsNonDate="0" containsString="0" containsBlank="1"/>
    </cacheField>
    <cacheField name="Escolaridade" numFmtId="0">
      <sharedItems containsBlank="1" count="5">
        <s v="Mestre+RSC-III (Lei 12772/12 Art.18)"/>
        <s v="Doutorado"/>
        <s v="MESTRADO"/>
        <s v="ENSINO SUPERIOR"/>
        <m/>
      </sharedItems>
    </cacheField>
    <cacheField name="ClassificaçãoCarreira" numFmtId="0">
      <sharedItems containsBlank="1" count="5">
        <s v="D-02"/>
        <s v="D-01"/>
        <s v="D-04"/>
        <s v="D-03"/>
        <m/>
      </sharedItems>
    </cacheField>
    <cacheField name="SItuação" numFmtId="0">
      <sharedItems containsBlank="1" count="3">
        <s v="ATIVO PERMANENTE"/>
        <s v="CONT.PROF.SUBSTITUTO"/>
        <m/>
      </sharedItems>
    </cacheField>
    <cacheField name="DataAposentadoria" numFmtId="0">
      <sharedItems containsNonDate="0" containsString="0" containsBlank="1"/>
    </cacheField>
    <cacheField name="DataExclusaoCadastro" numFmtId="0">
      <sharedItems containsBlank="1"/>
    </cacheField>
    <cacheField name="Data Obito" numFmtId="0">
      <sharedItems containsNonDate="0" containsString="0" containsBlank="1"/>
    </cacheField>
    <cacheField name="DescricaoAfast" numFmtId="0">
      <sharedItems containsBlank="1"/>
    </cacheField>
    <cacheField name="OrgaoAnterior" numFmtId="0">
      <sharedItems containsString="0" containsBlank="1" containsNumber="1" containsInteger="1" minValue="0" maxValue="26407"/>
    </cacheField>
    <cacheField name="NomeOrgaoAnterior" numFmtId="0">
      <sharedItems containsBlank="1"/>
    </cacheField>
    <cacheField name="OrgaoRequisitante" numFmtId="0">
      <sharedItems containsString="0" containsBlank="1" containsNumber="1" containsInteger="1" minValue="0" maxValue="0"/>
    </cacheField>
    <cacheField name="NomeOrgaoRequsitante" numFmtId="0">
      <sharedItems containsNonDate="0" containsString="0" containsBlank="1"/>
    </cacheField>
    <cacheField name="InicioAfast" numFmtId="0">
      <sharedItems containsBlank="1"/>
    </cacheField>
    <cacheField name="FinalAfast" numFmtId="0">
      <sharedItems containsBlank="1"/>
    </cacheField>
    <cacheField name="RegimeTrabalho" numFmtId="0">
      <sharedItems containsBlank="1" count="3">
        <s v="EST"/>
        <s v="CDT"/>
        <m/>
      </sharedItems>
    </cacheField>
    <cacheField name="Jornada" numFmtId="0">
      <sharedItems containsBlank="1" count="4">
        <s v="40 DE"/>
        <s v="40 HS"/>
        <s v="20 HS"/>
        <m/>
      </sharedItems>
    </cacheField>
    <cacheField name="IngressoOrgao" numFmtId="0">
      <sharedItems containsNonDate="0" containsDate="1" containsString="0" containsBlank="1" minDate="1988-11-09T00:00:00" maxDate="2022-10-01T00:00:00"/>
    </cacheField>
    <cacheField name="Salario" numFmtId="0">
      <sharedItems containsString="0" containsBlank="1" containsNumber="1" minValue="0" maxValue="23969.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H10" firstHeaderRow="1" firstDataRow="2" firstDataCol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3"/>
        <item x="2"/>
        <item x="0"/>
        <item x="4"/>
        <item t="default"/>
      </items>
    </pivotField>
    <pivotField showAll="0"/>
    <pivotField axis="axisRow" showAll="0">
      <items count="6">
        <item h="1" x="3"/>
        <item x="0"/>
        <item x="1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5">
    <i>
      <x v="1"/>
    </i>
    <i>
      <x v="2"/>
    </i>
    <i>
      <x v="3"/>
    </i>
    <i>
      <x v="4"/>
    </i>
    <i t="grand">
      <x/>
    </i>
  </rowItems>
  <colFields count="1">
    <field x="1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ntagem de CPF" fld="3" subtotal="count" baseField="21" baseItem="1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4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R8" firstHeaderRow="1" firstDataRow="2" firstDataCol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6">
        <item x="4"/>
        <item x="0"/>
        <item x="6"/>
        <item x="8"/>
        <item x="11"/>
        <item x="10"/>
        <item x="9"/>
        <item x="7"/>
        <item x="5"/>
        <item x="1"/>
        <item x="2"/>
        <item x="12"/>
        <item x="3"/>
        <item x="13"/>
        <item x="14"/>
        <item t="default"/>
      </items>
    </pivotField>
    <pivotField axis="axisRow" showAll="0">
      <items count="6">
        <item h="1" x="3"/>
        <item x="0"/>
        <item x="1"/>
        <item h="1"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4">
    <i>
      <x v="1"/>
    </i>
    <i>
      <x v="2"/>
    </i>
    <i>
      <x v="4"/>
    </i>
    <i t="grand">
      <x/>
    </i>
  </rowItems>
  <colFields count="1">
    <field x="2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Contagem de CPF" fld="3" subtotal="count" baseField="21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5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G8" firstHeaderRow="1" firstDataRow="2" firstDataCol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x="3"/>
        <item x="0"/>
        <item x="1"/>
        <item h="1"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0"/>
        <item x="3"/>
        <item t="default"/>
      </items>
    </pivotField>
    <pivotField showAll="0"/>
    <pivotField showAll="0"/>
  </pivotFields>
  <rowFields count="1">
    <field x="21"/>
  </rowFields>
  <rowItems count="4">
    <i>
      <x v="1"/>
    </i>
    <i>
      <x v="2"/>
    </i>
    <i>
      <x v="4"/>
    </i>
    <i t="grand">
      <x/>
    </i>
  </rowItems>
  <colFields count="1">
    <field x="33"/>
  </colFields>
  <colItems count="5">
    <i>
      <x/>
    </i>
    <i>
      <x v="1"/>
    </i>
    <i>
      <x v="2"/>
    </i>
    <i>
      <x v="3"/>
    </i>
    <i t="grand">
      <x/>
    </i>
  </colItems>
  <dataFields count="1">
    <dataField name="Contagem de CPF" fld="3" subtotal="count" baseField="21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59AB89-78BF-4CD7-94C7-FB3FD9D311D4}" name="Tabela dinâmica1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C6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4"/>
        <item x="2"/>
        <item x="3"/>
        <item x="5"/>
        <item t="default"/>
      </items>
    </pivotField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19"/>
  </rowFields>
  <rowItems count="3">
    <i>
      <x v="1"/>
    </i>
    <i>
      <x v="2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3FCE70-95CA-4E6E-86D7-FB9C822953F2}" name="Tabela dinâmica2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10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0"/>
        <item x="1"/>
        <item x="4"/>
        <item x="2"/>
        <item x="3"/>
        <item x="5"/>
        <item t="default"/>
      </items>
    </pivotField>
    <pivotField axis="axisRow" showAll="0">
      <items count="6">
        <item x="2"/>
        <item x="1"/>
        <item x="0"/>
        <item x="3"/>
        <item x="4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2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2CD50F-5DBC-4AC8-B499-01B99CA7BCCC}" name="Tabela dinâmica3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7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0"/>
        <item x="1"/>
        <item x="4"/>
        <item x="2"/>
        <item x="3"/>
        <item x="5"/>
        <item t="default"/>
      </items>
    </pivotField>
    <pivotField showAll="0">
      <items count="6">
        <item x="2"/>
        <item x="1"/>
        <item x="0"/>
        <item x="3"/>
        <item x="4"/>
        <item t="default"/>
      </items>
    </pivotField>
    <pivotField axis="axisPage" multipleItemSelectionAllowed="1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33"/>
  </rowFields>
  <rowItems count="3">
    <i>
      <x v="1"/>
    </i>
    <i>
      <x v="2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0B2E78-BCD2-4C5C-9FC8-388CC4489B37}" name="Tabela dinâmica10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C8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3"/>
        <item x="2"/>
        <item x="0"/>
        <item x="4"/>
        <item t="default"/>
      </items>
    </pivotField>
    <pivotField showAll="0"/>
    <pivotField axis="axisPage" multipleItemSelectionAllowed="1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5">
    <i>
      <x/>
    </i>
    <i>
      <x v="1"/>
    </i>
    <i>
      <x v="2"/>
    </i>
    <i>
      <x v="4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FA2E75-2612-4362-91BF-093ACB67ACDD}" name="Tabela dinâmica11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7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1"/>
        <item x="3"/>
        <item x="2"/>
        <item x="0"/>
        <item x="4"/>
        <item t="default"/>
      </items>
    </pivotField>
    <pivotField axis="axisRow" showAll="0">
      <items count="6">
        <item x="1"/>
        <item x="0"/>
        <item x="3"/>
        <item x="2"/>
        <item x="4"/>
        <item t="default"/>
      </items>
    </pivotField>
    <pivotField axis="axisPage" multipleItemSelectionAllowed="1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3">
    <i>
      <x/>
    </i>
    <i>
      <x v="4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21477A-B494-4064-B53B-BE2A21991DAF}" name="Tabela dinâmica12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9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1"/>
        <item x="3"/>
        <item x="2"/>
        <item x="0"/>
        <item x="4"/>
        <item t="default"/>
      </items>
    </pivotField>
    <pivotField showAll="0">
      <items count="6">
        <item x="1"/>
        <item x="0"/>
        <item x="3"/>
        <item x="2"/>
        <item x="4"/>
        <item t="default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</pivotFields>
  <rowFields count="1">
    <field x="33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7BFA4-6C36-4A9C-B751-2D9B2450B78B}">
  <dimension ref="A1:C30"/>
  <sheetViews>
    <sheetView showGridLines="0" tabSelected="1" workbookViewId="0"/>
  </sheetViews>
  <sheetFormatPr defaultColWidth="0" defaultRowHeight="15" zeroHeight="1" x14ac:dyDescent="0.25"/>
  <cols>
    <col min="1" max="1" width="9.140625" customWidth="1"/>
    <col min="2" max="2" width="35.7109375" style="11" customWidth="1"/>
    <col min="3" max="3" width="9.140625" customWidth="1"/>
    <col min="4" max="16384" width="9.140625" hidden="1"/>
  </cols>
  <sheetData>
    <row r="1" spans="2:2" x14ac:dyDescent="0.25"/>
    <row r="2" spans="2:2" x14ac:dyDescent="0.25"/>
    <row r="3" spans="2:2" x14ac:dyDescent="0.25"/>
    <row r="4" spans="2:2" x14ac:dyDescent="0.25"/>
    <row r="5" spans="2:2" x14ac:dyDescent="0.25"/>
    <row r="6" spans="2:2" x14ac:dyDescent="0.25">
      <c r="B6" s="18" t="s">
        <v>246</v>
      </c>
    </row>
    <row r="7" spans="2:2" x14ac:dyDescent="0.25">
      <c r="B7" s="59"/>
    </row>
    <row r="8" spans="2:2" x14ac:dyDescent="0.25">
      <c r="B8" s="65" t="s">
        <v>244</v>
      </c>
    </row>
    <row r="9" spans="2:2" x14ac:dyDescent="0.25">
      <c r="B9" s="66" t="s">
        <v>245</v>
      </c>
    </row>
    <row r="10" spans="2:2" x14ac:dyDescent="0.25">
      <c r="B10" s="66" t="s">
        <v>170</v>
      </c>
    </row>
    <row r="11" spans="2:2" x14ac:dyDescent="0.25">
      <c r="B11" s="66" t="s">
        <v>229</v>
      </c>
    </row>
    <row r="12" spans="2:2" x14ac:dyDescent="0.25">
      <c r="B12" s="67" t="s">
        <v>231</v>
      </c>
    </row>
    <row r="13" spans="2:2" x14ac:dyDescent="0.25">
      <c r="B13" s="66" t="s">
        <v>230</v>
      </c>
    </row>
    <row r="14" spans="2:2" x14ac:dyDescent="0.25">
      <c r="B14" s="66" t="s">
        <v>214</v>
      </c>
    </row>
    <row r="15" spans="2:2" x14ac:dyDescent="0.25">
      <c r="B15" s="66" t="s">
        <v>215</v>
      </c>
    </row>
    <row r="16" spans="2:2" x14ac:dyDescent="0.25">
      <c r="B16" s="66" t="s">
        <v>216</v>
      </c>
    </row>
    <row r="17" spans="2:2" x14ac:dyDescent="0.25">
      <c r="B17" s="66" t="s">
        <v>217</v>
      </c>
    </row>
    <row r="18" spans="2:2" x14ac:dyDescent="0.25">
      <c r="B18" s="66" t="s">
        <v>218</v>
      </c>
    </row>
    <row r="19" spans="2:2" x14ac:dyDescent="0.25">
      <c r="B19" s="66" t="s">
        <v>219</v>
      </c>
    </row>
    <row r="20" spans="2:2" x14ac:dyDescent="0.25">
      <c r="B20" s="66" t="s">
        <v>220</v>
      </c>
    </row>
    <row r="21" spans="2:2" x14ac:dyDescent="0.25">
      <c r="B21" s="66" t="s">
        <v>221</v>
      </c>
    </row>
    <row r="22" spans="2:2" x14ac:dyDescent="0.25">
      <c r="B22" s="66" t="s">
        <v>222</v>
      </c>
    </row>
    <row r="23" spans="2:2" x14ac:dyDescent="0.25">
      <c r="B23" s="66" t="s">
        <v>223</v>
      </c>
    </row>
    <row r="24" spans="2:2" x14ac:dyDescent="0.25">
      <c r="B24" s="66" t="s">
        <v>224</v>
      </c>
    </row>
    <row r="25" spans="2:2" x14ac:dyDescent="0.25">
      <c r="B25" s="66" t="s">
        <v>225</v>
      </c>
    </row>
    <row r="26" spans="2:2" x14ac:dyDescent="0.25">
      <c r="B26" s="66" t="s">
        <v>226</v>
      </c>
    </row>
    <row r="27" spans="2:2" x14ac:dyDescent="0.25">
      <c r="B27" s="66" t="s">
        <v>227</v>
      </c>
    </row>
    <row r="28" spans="2:2" x14ac:dyDescent="0.25">
      <c r="B28" s="66" t="s">
        <v>228</v>
      </c>
    </row>
    <row r="29" spans="2:2" x14ac:dyDescent="0.25"/>
    <row r="30" spans="2:2" x14ac:dyDescent="0.25"/>
  </sheetData>
  <hyperlinks>
    <hyperlink ref="B9" location="'Cargos e Vacâncias'!A1" display="Cargos e Vacâncias" xr:uid="{76199732-1D84-4414-80B5-A1F685A83330}"/>
    <hyperlink ref="B10" location="'Posses e contratos temporários'!A1" display="Posses e contratos temporários" xr:uid="{3B26E3C4-BD24-479E-A4B5-583FB26D5409}"/>
    <hyperlink ref="B14" location="'Titulação - 3º grau'!A1" display="Titulação - 3º grau" xr:uid="{AE6689DC-02D9-4C07-B463-A3742D50AF7C}"/>
    <hyperlink ref="B15" location="'Classe funcional - 3º grau'!A1" display="Classe funcional - 3º grau" xr:uid="{CBF4242A-35E9-4373-A262-C25FD60FAE51}"/>
    <hyperlink ref="B16" location="'Regime de trabalho -  3º grau'!A1" display="Regime de trabalho -  3º grau" xr:uid="{06C4C6E2-64DC-49B7-9702-152690C2B759}"/>
    <hyperlink ref="B17" location="'Perfil docentes 3º grau'!A1" display="Perfil docentes 3º grau" xr:uid="{5FF356FE-7B7B-4E46-88B7-73B99ABB624E}"/>
    <hyperlink ref="B18" location="'Cargos comissionados - 3º grau'!A1" display="Cargos comissionados - 3º grau" xr:uid="{9CFE21FF-8DAD-4DCB-938C-716DB4BEF9CB}"/>
    <hyperlink ref="B19" location="'Docentes por UA - 3º grau'!A1" display="Docentes por UA - 3º grau" xr:uid="{003D5402-7B85-4B18-B444-877411DFE16D}"/>
    <hyperlink ref="B20" location="'Titulação - ESEBA'!A1" display="Titulação - ESEBA" xr:uid="{49F91595-1AAC-4B2C-A259-28D9AAB66A23}"/>
    <hyperlink ref="B21" location="'Classe funcional - ESEBA'!A1" display="Classe funcional - ESEBA" xr:uid="{CD9C153C-7D51-43E0-9AD9-EDAFB3C3B7EF}"/>
    <hyperlink ref="B22" location="'Regime de trabalho - ESEBA'!A1" display="Regime de trabalho - ESEBA" xr:uid="{282CF7BD-3610-4BEA-8591-8CCA6D8EDBB3}"/>
    <hyperlink ref="B23" location="'Perfil Docentes ESEBA'!A1" display="Perfil Docentes ESEBA" xr:uid="{B346569B-1832-4C00-B2BD-1C22DA551FA9}"/>
    <hyperlink ref="B24" location="'Titulação - ESTES'!A1" display="Titulação - ESTES" xr:uid="{588E492F-5D39-4FCE-AA63-E27BF9E22141}"/>
    <hyperlink ref="B25" location="'Classe funcional - ESTES'!A1" display="Classe funcional - ESTES" xr:uid="{BD2D9FC7-CCD3-435A-98CA-29AA89445E87}"/>
    <hyperlink ref="B26" location="'Regime de trabalho - ESTES'!A1" display="Regime de trabalho - ESTES" xr:uid="{34E5209F-1F31-4725-90FE-23A02D160199}"/>
    <hyperlink ref="B27" location="'Perfil Docentes ESTES'!A1" display="Perfil Docentes ESTES" xr:uid="{EDB252D3-81DA-47B9-9E0A-E2AB7BF9AA6B}"/>
    <hyperlink ref="B28" location="'Cargos comissionados - 1º e 2º'!A1" display="Cargos comissionados - 1º e 2º" xr:uid="{543B0922-59A1-42B1-A894-F809C729B4AD}"/>
    <hyperlink ref="B11" location="'Capacitação Docentes'!A1" display="Capacitação Docentes" xr:uid="{9468610F-0D1C-4785-919C-78A30F9810F5}"/>
    <hyperlink ref="B13" location="'Afastamentos Docentes'!A1" display="Afastamentos Docentes" xr:uid="{FB49BCF3-B1EF-4141-994E-14BEF38FCE93}"/>
    <hyperlink ref="B12" location="'Saúde Docentes'!A1" display="Saúde Docentes" xr:uid="{AEA5FAD9-F26A-41E2-BDED-A43C862C4C7D}"/>
    <hyperlink ref="B8" location="'Quadro resumo'!A1" display="Quadro resumo" xr:uid="{1FEEB947-4701-48BA-86B6-4FD1E8EB721D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G17"/>
  <sheetViews>
    <sheetView showGridLines="0" topLeftCell="A10" workbookViewId="0">
      <selection activeCell="A10" sqref="A10"/>
    </sheetView>
  </sheetViews>
  <sheetFormatPr defaultColWidth="0" defaultRowHeight="15" zeroHeight="1" x14ac:dyDescent="0.25"/>
  <cols>
    <col min="1" max="1" width="6.85546875" customWidth="1"/>
    <col min="2" max="2" width="41.28515625" customWidth="1"/>
    <col min="3" max="4" width="14" customWidth="1"/>
    <col min="5" max="5" width="15" customWidth="1"/>
    <col min="6" max="6" width="7" bestFit="1" customWidth="1"/>
    <col min="7" max="7" width="5.7109375" customWidth="1"/>
    <col min="8" max="16384" width="9.140625" hidden="1"/>
  </cols>
  <sheetData>
    <row r="3" spans="1:7" hidden="1" x14ac:dyDescent="0.25">
      <c r="B3" s="6" t="s">
        <v>70</v>
      </c>
      <c r="C3" s="6" t="s">
        <v>64</v>
      </c>
    </row>
    <row r="4" spans="1:7" hidden="1" x14ac:dyDescent="0.25">
      <c r="B4" s="6" t="s">
        <v>61</v>
      </c>
      <c r="C4" t="s">
        <v>9</v>
      </c>
      <c r="D4" t="s">
        <v>13</v>
      </c>
      <c r="E4" t="s">
        <v>4</v>
      </c>
      <c r="F4" t="s">
        <v>62</v>
      </c>
      <c r="G4" t="s">
        <v>63</v>
      </c>
    </row>
    <row r="5" spans="1:7" hidden="1" x14ac:dyDescent="0.25">
      <c r="B5" s="7" t="s">
        <v>3</v>
      </c>
      <c r="C5">
        <v>19</v>
      </c>
      <c r="D5">
        <v>1693</v>
      </c>
      <c r="E5">
        <v>85</v>
      </c>
      <c r="G5">
        <v>1797</v>
      </c>
    </row>
    <row r="6" spans="1:7" hidden="1" x14ac:dyDescent="0.25">
      <c r="B6" s="7" t="s">
        <v>19</v>
      </c>
      <c r="C6">
        <v>2</v>
      </c>
      <c r="E6">
        <v>76</v>
      </c>
      <c r="G6">
        <v>78</v>
      </c>
    </row>
    <row r="7" spans="1:7" hidden="1" x14ac:dyDescent="0.25">
      <c r="B7" s="7" t="s">
        <v>62</v>
      </c>
    </row>
    <row r="8" spans="1:7" hidden="1" x14ac:dyDescent="0.25">
      <c r="B8" s="7" t="s">
        <v>63</v>
      </c>
      <c r="C8">
        <v>21</v>
      </c>
      <c r="D8">
        <v>1693</v>
      </c>
      <c r="E8">
        <v>161</v>
      </c>
      <c r="G8">
        <v>1875</v>
      </c>
    </row>
    <row r="10" spans="1:7" x14ac:dyDescent="0.25">
      <c r="A10" s="65" t="s">
        <v>232</v>
      </c>
      <c r="B10" s="73" t="s">
        <v>182</v>
      </c>
      <c r="C10" s="75"/>
      <c r="D10" s="75"/>
      <c r="E10" s="75"/>
      <c r="F10" s="74"/>
      <c r="G10" s="43"/>
    </row>
    <row r="11" spans="1:7" x14ac:dyDescent="0.25"/>
    <row r="12" spans="1:7" x14ac:dyDescent="0.25">
      <c r="B12" s="12" t="s">
        <v>65</v>
      </c>
      <c r="C12" s="12" t="s">
        <v>9</v>
      </c>
      <c r="D12" s="12" t="s">
        <v>4</v>
      </c>
      <c r="E12" s="12" t="s">
        <v>13</v>
      </c>
      <c r="F12" s="12" t="s">
        <v>57</v>
      </c>
    </row>
    <row r="13" spans="1:7" x14ac:dyDescent="0.25">
      <c r="B13" s="5" t="s">
        <v>68</v>
      </c>
      <c r="C13" s="1">
        <v>19</v>
      </c>
      <c r="D13" s="2">
        <v>85</v>
      </c>
      <c r="E13" s="2">
        <v>1693</v>
      </c>
      <c r="F13" s="19">
        <f>SUM(C13:E13)</f>
        <v>1797</v>
      </c>
    </row>
    <row r="14" spans="1:7" x14ac:dyDescent="0.25">
      <c r="B14" s="5" t="s">
        <v>69</v>
      </c>
      <c r="C14" s="1">
        <v>2</v>
      </c>
      <c r="D14" s="1">
        <v>76</v>
      </c>
      <c r="E14" s="1"/>
      <c r="F14" s="19">
        <f t="shared" ref="F14:F15" si="0">SUM(C14:E14)</f>
        <v>78</v>
      </c>
    </row>
    <row r="15" spans="1:7" x14ac:dyDescent="0.25">
      <c r="B15" s="16" t="s">
        <v>57</v>
      </c>
      <c r="C15" s="17">
        <f>SUM(C13:C14)</f>
        <v>21</v>
      </c>
      <c r="D15" s="17">
        <f>SUM(D13:D14)</f>
        <v>161</v>
      </c>
      <c r="E15" s="19">
        <f>SUM(E13:E14)</f>
        <v>1693</v>
      </c>
      <c r="F15" s="19">
        <f t="shared" si="0"/>
        <v>1875</v>
      </c>
    </row>
    <row r="16" spans="1:7" x14ac:dyDescent="0.25"/>
    <row r="17" x14ac:dyDescent="0.25"/>
  </sheetData>
  <mergeCells count="1">
    <mergeCell ref="B10:F10"/>
  </mergeCells>
  <hyperlinks>
    <hyperlink ref="A10" location="Menu!A1" display="Menu" xr:uid="{E351380E-88A3-4F30-848A-CC7FC795C545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601B4-451A-46E3-ADFE-309CBA49DB1B}">
  <dimension ref="A1:Y61"/>
  <sheetViews>
    <sheetView showGridLines="0" workbookViewId="0"/>
  </sheetViews>
  <sheetFormatPr defaultRowHeight="15" zeroHeight="1" x14ac:dyDescent="0.25"/>
  <cols>
    <col min="1" max="12" width="9.140625" customWidth="1"/>
    <col min="13" max="13" width="9.42578125" bestFit="1" customWidth="1"/>
    <col min="14" max="14" width="10" bestFit="1" customWidth="1"/>
    <col min="15" max="30" width="9.140625" customWidth="1"/>
  </cols>
  <sheetData>
    <row r="1" spans="1:24" x14ac:dyDescent="0.25">
      <c r="A1" s="65" t="s">
        <v>232</v>
      </c>
      <c r="B1" s="73" t="s">
        <v>183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4"/>
    </row>
    <row r="2" spans="1:24" x14ac:dyDescent="0.25"/>
    <row r="3" spans="1:24" x14ac:dyDescent="0.25"/>
    <row r="4" spans="1:24" x14ac:dyDescent="0.25">
      <c r="C4" s="26"/>
      <c r="D4" s="26"/>
    </row>
    <row r="5" spans="1:24" x14ac:dyDescent="0.25">
      <c r="C5" t="s">
        <v>77</v>
      </c>
      <c r="D5" t="s">
        <v>78</v>
      </c>
      <c r="M5" s="7" t="s">
        <v>12</v>
      </c>
      <c r="N5" s="20">
        <v>2.003338898163606E-2</v>
      </c>
      <c r="W5" s="7" t="s">
        <v>9</v>
      </c>
      <c r="X5" s="20">
        <v>1.0573177518085699E-2</v>
      </c>
    </row>
    <row r="6" spans="1:24" x14ac:dyDescent="0.25">
      <c r="C6" s="21">
        <v>0.42849193099610461</v>
      </c>
      <c r="D6" s="21">
        <v>0.57150806900389539</v>
      </c>
      <c r="M6" s="7" t="s">
        <v>5</v>
      </c>
      <c r="N6" s="20">
        <v>0.78686700055648306</v>
      </c>
      <c r="W6" s="7" t="s">
        <v>4</v>
      </c>
      <c r="X6" s="20">
        <v>4.7301057317751811E-2</v>
      </c>
    </row>
    <row r="7" spans="1:24" x14ac:dyDescent="0.25">
      <c r="M7" s="7" t="s">
        <v>15</v>
      </c>
      <c r="N7" s="22">
        <v>5.5648302726766835E-4</v>
      </c>
      <c r="W7" s="7" t="s">
        <v>13</v>
      </c>
      <c r="X7" s="20">
        <v>0.94212576516416247</v>
      </c>
    </row>
    <row r="8" spans="1:24" x14ac:dyDescent="0.25">
      <c r="M8" s="7" t="s">
        <v>1</v>
      </c>
      <c r="N8" s="20">
        <v>0.112409571508069</v>
      </c>
      <c r="W8" s="7"/>
    </row>
    <row r="9" spans="1:24" x14ac:dyDescent="0.25">
      <c r="M9" s="7" t="s">
        <v>11</v>
      </c>
      <c r="N9" s="20">
        <v>2.4485253199777408E-2</v>
      </c>
    </row>
    <row r="10" spans="1:24" x14ac:dyDescent="0.25">
      <c r="M10" s="7" t="s">
        <v>8</v>
      </c>
      <c r="N10" s="20">
        <v>5.5648302726766831E-2</v>
      </c>
    </row>
    <row r="11" spans="1:24" x14ac:dyDescent="0.25"/>
    <row r="12" spans="1:24" x14ac:dyDescent="0.25"/>
    <row r="13" spans="1:24" x14ac:dyDescent="0.25"/>
    <row r="14" spans="1:24" x14ac:dyDescent="0.25"/>
    <row r="15" spans="1:24" x14ac:dyDescent="0.25"/>
    <row r="16" spans="1:24" x14ac:dyDescent="0.25"/>
    <row r="17" spans="4:25" x14ac:dyDescent="0.25"/>
    <row r="18" spans="4:25" x14ac:dyDescent="0.25"/>
    <row r="19" spans="4:25" x14ac:dyDescent="0.25"/>
    <row r="20" spans="4:25" x14ac:dyDescent="0.25"/>
    <row r="21" spans="4:25" x14ac:dyDescent="0.25"/>
    <row r="22" spans="4:25" x14ac:dyDescent="0.25">
      <c r="D22" t="s">
        <v>79</v>
      </c>
      <c r="E22" s="20">
        <v>0.12520868113522537</v>
      </c>
      <c r="N22" s="7" t="s">
        <v>84</v>
      </c>
      <c r="O22">
        <v>1</v>
      </c>
      <c r="X22" s="7" t="s">
        <v>66</v>
      </c>
      <c r="Y22" s="22">
        <v>2.2259321090706734E-3</v>
      </c>
    </row>
    <row r="23" spans="4:25" x14ac:dyDescent="0.25">
      <c r="D23" t="s">
        <v>80</v>
      </c>
      <c r="E23" s="20">
        <v>0.41179744017807457</v>
      </c>
      <c r="N23" s="7" t="s">
        <v>85</v>
      </c>
      <c r="O23">
        <v>2</v>
      </c>
      <c r="X23" s="7" t="s">
        <v>67</v>
      </c>
      <c r="Y23" s="20">
        <v>9.4602114635503609E-3</v>
      </c>
    </row>
    <row r="24" spans="4:25" x14ac:dyDescent="0.25">
      <c r="D24" t="s">
        <v>81</v>
      </c>
      <c r="E24" s="20">
        <v>0.38731218697829717</v>
      </c>
      <c r="N24" s="7" t="s">
        <v>86</v>
      </c>
      <c r="O24">
        <v>1</v>
      </c>
      <c r="X24" s="7" t="s">
        <v>6</v>
      </c>
      <c r="Y24" s="20">
        <v>5.3978853644963826E-2</v>
      </c>
    </row>
    <row r="25" spans="4:25" x14ac:dyDescent="0.25">
      <c r="D25" t="s">
        <v>82</v>
      </c>
      <c r="E25" s="20">
        <v>1.8363939899833055E-2</v>
      </c>
      <c r="N25" s="7" t="s">
        <v>87</v>
      </c>
      <c r="O25">
        <v>1</v>
      </c>
      <c r="X25" s="7" t="s">
        <v>7</v>
      </c>
      <c r="Y25" s="20">
        <v>0.9343350027824151</v>
      </c>
    </row>
    <row r="26" spans="4:25" x14ac:dyDescent="0.25">
      <c r="D26" t="s">
        <v>83</v>
      </c>
      <c r="E26" s="20">
        <v>5.7317751808569836E-2</v>
      </c>
      <c r="N26" s="7" t="s">
        <v>88</v>
      </c>
      <c r="O26">
        <v>1</v>
      </c>
    </row>
    <row r="27" spans="4:25" x14ac:dyDescent="0.25">
      <c r="N27" s="7" t="s">
        <v>89</v>
      </c>
      <c r="O27">
        <v>2</v>
      </c>
    </row>
    <row r="28" spans="4:25" x14ac:dyDescent="0.25">
      <c r="N28" s="7" t="s">
        <v>90</v>
      </c>
      <c r="O28">
        <v>3</v>
      </c>
    </row>
    <row r="29" spans="4:25" x14ac:dyDescent="0.25">
      <c r="N29" s="7" t="s">
        <v>92</v>
      </c>
      <c r="O29">
        <v>1</v>
      </c>
    </row>
    <row r="30" spans="4:25" x14ac:dyDescent="0.25">
      <c r="N30" s="7" t="s">
        <v>91</v>
      </c>
      <c r="O30">
        <v>6</v>
      </c>
    </row>
    <row r="31" spans="4:25" x14ac:dyDescent="0.25"/>
    <row r="32" spans="4:25" x14ac:dyDescent="0.25"/>
    <row r="33" spans="4:18" x14ac:dyDescent="0.25"/>
    <row r="34" spans="4:18" x14ac:dyDescent="0.25"/>
    <row r="35" spans="4:18" x14ac:dyDescent="0.25"/>
    <row r="36" spans="4:18" x14ac:dyDescent="0.25"/>
    <row r="37" spans="4:18" x14ac:dyDescent="0.25"/>
    <row r="38" spans="4:18" x14ac:dyDescent="0.25"/>
    <row r="39" spans="4:18" x14ac:dyDescent="0.25"/>
    <row r="40" spans="4:18" x14ac:dyDescent="0.25"/>
    <row r="41" spans="4:18" x14ac:dyDescent="0.25"/>
    <row r="42" spans="4:18" x14ac:dyDescent="0.25">
      <c r="Q42" s="24" t="s">
        <v>93</v>
      </c>
      <c r="R42" s="26">
        <v>8.3472454090150246E-3</v>
      </c>
    </row>
    <row r="43" spans="4:18" x14ac:dyDescent="0.25">
      <c r="Q43" s="24" t="s">
        <v>94</v>
      </c>
      <c r="R43" s="26">
        <v>7.2342793544796884E-3</v>
      </c>
    </row>
    <row r="44" spans="4:18" x14ac:dyDescent="0.25">
      <c r="D44" s="23" t="s">
        <v>95</v>
      </c>
      <c r="E44" s="22">
        <v>2.2259321090706734E-3</v>
      </c>
      <c r="Q44" s="24" t="s">
        <v>96</v>
      </c>
      <c r="R44" s="26">
        <v>1.5581524763494713E-2</v>
      </c>
    </row>
    <row r="45" spans="4:18" x14ac:dyDescent="0.25">
      <c r="D45" s="24" t="s">
        <v>97</v>
      </c>
      <c r="E45" s="20">
        <v>2.7824151363383415E-2</v>
      </c>
      <c r="Q45" s="24" t="s">
        <v>98</v>
      </c>
      <c r="R45" s="26">
        <v>2.2259321090706732E-2</v>
      </c>
    </row>
    <row r="46" spans="4:18" x14ac:dyDescent="0.25">
      <c r="D46" s="24" t="s">
        <v>99</v>
      </c>
      <c r="E46" s="20">
        <v>0.13132999443516974</v>
      </c>
      <c r="Q46" s="24" t="s">
        <v>100</v>
      </c>
      <c r="R46" s="26">
        <v>6.3439065108514187E-2</v>
      </c>
    </row>
    <row r="47" spans="4:18" x14ac:dyDescent="0.25">
      <c r="D47" s="24" t="s">
        <v>101</v>
      </c>
      <c r="E47" s="20">
        <v>0.2159154145798553</v>
      </c>
      <c r="Q47" s="23" t="s">
        <v>102</v>
      </c>
      <c r="R47" s="26">
        <v>9.1263216471897612E-2</v>
      </c>
    </row>
    <row r="48" spans="4:18" x14ac:dyDescent="0.25">
      <c r="D48" s="24" t="s">
        <v>103</v>
      </c>
      <c r="E48" s="20">
        <v>0.20923761825264328</v>
      </c>
      <c r="Q48" s="24" t="s">
        <v>104</v>
      </c>
      <c r="R48" s="26">
        <v>0.24986087924318309</v>
      </c>
    </row>
    <row r="49" spans="4:18" x14ac:dyDescent="0.25">
      <c r="D49" s="24" t="s">
        <v>105</v>
      </c>
      <c r="E49" s="20">
        <v>0.14468558708959378</v>
      </c>
      <c r="Q49" s="24" t="s">
        <v>106</v>
      </c>
      <c r="R49" s="26">
        <v>1.1686143572621035E-2</v>
      </c>
    </row>
    <row r="50" spans="4:18" x14ac:dyDescent="0.25">
      <c r="D50" s="24" t="s">
        <v>107</v>
      </c>
      <c r="E50" s="20">
        <v>0.12966054535336671</v>
      </c>
      <c r="Q50" s="24" t="s">
        <v>108</v>
      </c>
      <c r="R50" s="26">
        <v>0.22426265998887035</v>
      </c>
    </row>
    <row r="51" spans="4:18" x14ac:dyDescent="0.25">
      <c r="D51" s="24" t="s">
        <v>109</v>
      </c>
      <c r="E51" s="20">
        <v>8.0133555926544239E-2</v>
      </c>
      <c r="Q51" s="24" t="s">
        <v>110</v>
      </c>
      <c r="R51" s="26">
        <v>0.13299944351697274</v>
      </c>
    </row>
    <row r="52" spans="4:18" x14ac:dyDescent="0.25">
      <c r="D52" s="24" t="s">
        <v>111</v>
      </c>
      <c r="E52" s="20">
        <v>3.450194769059544E-2</v>
      </c>
      <c r="Q52" s="24" t="s">
        <v>112</v>
      </c>
      <c r="R52" s="26">
        <v>0.17306622148024486</v>
      </c>
    </row>
    <row r="53" spans="4:18" x14ac:dyDescent="0.25">
      <c r="D53" s="24" t="s">
        <v>113</v>
      </c>
      <c r="E53" s="20">
        <v>2.4485253199777408E-2</v>
      </c>
    </row>
    <row r="54" spans="4:18" x14ac:dyDescent="0.25"/>
    <row r="55" spans="4:18" x14ac:dyDescent="0.25"/>
    <row r="56" spans="4:18" x14ac:dyDescent="0.25"/>
    <row r="57" spans="4:18" x14ac:dyDescent="0.25"/>
    <row r="58" spans="4:18" x14ac:dyDescent="0.25"/>
    <row r="59" spans="4:18" x14ac:dyDescent="0.25"/>
    <row r="60" spans="4:18" x14ac:dyDescent="0.25"/>
    <row r="61" spans="4:18" x14ac:dyDescent="0.25"/>
  </sheetData>
  <mergeCells count="1">
    <mergeCell ref="B1:U1"/>
  </mergeCells>
  <hyperlinks>
    <hyperlink ref="A1" location="Menu!A1" display="Menu" xr:uid="{B276B40A-FC5C-49EB-AE48-23FBC3E478B5}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85650-E92A-4E17-9AD0-26270DBFE959}">
  <dimension ref="A1:N22"/>
  <sheetViews>
    <sheetView showGridLines="0" workbookViewId="0">
      <selection activeCell="N14" sqref="N14"/>
    </sheetView>
  </sheetViews>
  <sheetFormatPr defaultColWidth="0" defaultRowHeight="15" zeroHeight="1" x14ac:dyDescent="0.25"/>
  <cols>
    <col min="1" max="1" width="9.140625" customWidth="1"/>
    <col min="2" max="2" width="9.140625" style="11" customWidth="1"/>
    <col min="3" max="3" width="30.42578125" style="11" bestFit="1" customWidth="1"/>
    <col min="4" max="4" width="9.140625" style="11" customWidth="1"/>
    <col min="5" max="13" width="9.140625" customWidth="1"/>
    <col min="14" max="14" width="11.85546875" customWidth="1"/>
    <col min="15" max="16384" width="9.140625" hidden="1"/>
  </cols>
  <sheetData>
    <row r="1" spans="1:13" x14ac:dyDescent="0.25">
      <c r="A1" s="65" t="s">
        <v>232</v>
      </c>
      <c r="B1" s="83" t="s">
        <v>184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x14ac:dyDescent="0.25"/>
    <row r="3" spans="1:13" x14ac:dyDescent="0.25">
      <c r="B3" s="27" t="s">
        <v>114</v>
      </c>
      <c r="C3" s="27" t="s">
        <v>115</v>
      </c>
      <c r="D3" s="27" t="s">
        <v>135</v>
      </c>
    </row>
    <row r="4" spans="1:13" x14ac:dyDescent="0.25">
      <c r="B4" s="28" t="s">
        <v>116</v>
      </c>
      <c r="C4" s="28" t="s">
        <v>117</v>
      </c>
      <c r="D4" s="29">
        <v>1</v>
      </c>
    </row>
    <row r="5" spans="1:13" x14ac:dyDescent="0.25">
      <c r="B5" s="28" t="s">
        <v>118</v>
      </c>
      <c r="C5" s="28" t="s">
        <v>119</v>
      </c>
      <c r="D5" s="29">
        <v>1</v>
      </c>
    </row>
    <row r="6" spans="1:13" x14ac:dyDescent="0.25">
      <c r="B6" s="28" t="s">
        <v>118</v>
      </c>
      <c r="C6" s="28" t="s">
        <v>120</v>
      </c>
      <c r="D6" s="29">
        <v>5</v>
      </c>
    </row>
    <row r="7" spans="1:13" x14ac:dyDescent="0.25">
      <c r="B7" s="28" t="s">
        <v>118</v>
      </c>
      <c r="C7" s="28" t="s">
        <v>121</v>
      </c>
      <c r="D7" s="29">
        <v>1</v>
      </c>
    </row>
    <row r="8" spans="1:13" x14ac:dyDescent="0.25">
      <c r="B8" s="28" t="s">
        <v>122</v>
      </c>
      <c r="C8" s="28" t="s">
        <v>123</v>
      </c>
      <c r="D8" s="29">
        <v>2</v>
      </c>
    </row>
    <row r="9" spans="1:13" x14ac:dyDescent="0.25">
      <c r="B9" s="28" t="s">
        <v>122</v>
      </c>
      <c r="C9" s="28" t="s">
        <v>124</v>
      </c>
      <c r="D9" s="29">
        <v>1</v>
      </c>
    </row>
    <row r="10" spans="1:13" x14ac:dyDescent="0.25">
      <c r="B10" s="28" t="s">
        <v>122</v>
      </c>
      <c r="C10" s="28" t="s">
        <v>125</v>
      </c>
      <c r="D10" s="29">
        <v>8</v>
      </c>
    </row>
    <row r="11" spans="1:13" x14ac:dyDescent="0.25">
      <c r="B11" s="28" t="s">
        <v>126</v>
      </c>
      <c r="C11" s="28" t="s">
        <v>123</v>
      </c>
      <c r="D11" s="29">
        <v>2</v>
      </c>
    </row>
    <row r="12" spans="1:13" x14ac:dyDescent="0.25">
      <c r="B12" s="28" t="s">
        <v>126</v>
      </c>
      <c r="C12" s="28" t="s">
        <v>127</v>
      </c>
      <c r="D12" s="29">
        <v>1</v>
      </c>
    </row>
    <row r="13" spans="1:13" x14ac:dyDescent="0.25">
      <c r="B13" s="28" t="s">
        <v>126</v>
      </c>
      <c r="C13" s="28" t="s">
        <v>125</v>
      </c>
      <c r="D13" s="29">
        <v>43</v>
      </c>
    </row>
    <row r="14" spans="1:13" x14ac:dyDescent="0.25">
      <c r="B14" s="28" t="s">
        <v>128</v>
      </c>
      <c r="C14" s="28" t="s">
        <v>123</v>
      </c>
      <c r="D14" s="29">
        <v>4</v>
      </c>
    </row>
    <row r="15" spans="1:13" x14ac:dyDescent="0.25">
      <c r="B15" s="28" t="s">
        <v>128</v>
      </c>
      <c r="C15" s="28" t="s">
        <v>129</v>
      </c>
      <c r="D15" s="29">
        <v>5</v>
      </c>
    </row>
    <row r="16" spans="1:13" x14ac:dyDescent="0.25">
      <c r="B16" s="28" t="s">
        <v>128</v>
      </c>
      <c r="C16" s="28" t="s">
        <v>130</v>
      </c>
      <c r="D16" s="29">
        <v>11</v>
      </c>
    </row>
    <row r="17" spans="2:4" x14ac:dyDescent="0.25">
      <c r="B17" s="28" t="s">
        <v>128</v>
      </c>
      <c r="C17" s="28" t="s">
        <v>131</v>
      </c>
      <c r="D17" s="29">
        <v>2</v>
      </c>
    </row>
    <row r="18" spans="2:4" x14ac:dyDescent="0.25">
      <c r="B18" s="28" t="s">
        <v>132</v>
      </c>
      <c r="C18" s="28" t="s">
        <v>130</v>
      </c>
      <c r="D18" s="29">
        <v>2</v>
      </c>
    </row>
    <row r="19" spans="2:4" x14ac:dyDescent="0.25">
      <c r="B19" s="28" t="s">
        <v>132</v>
      </c>
      <c r="C19" s="28" t="s">
        <v>131</v>
      </c>
      <c r="D19" s="29">
        <v>1</v>
      </c>
    </row>
    <row r="20" spans="2:4" x14ac:dyDescent="0.25">
      <c r="B20" s="28" t="s">
        <v>133</v>
      </c>
      <c r="C20" s="28" t="s">
        <v>134</v>
      </c>
      <c r="D20" s="29">
        <v>133</v>
      </c>
    </row>
    <row r="21" spans="2:4" x14ac:dyDescent="0.25">
      <c r="B21" s="30" t="s">
        <v>57</v>
      </c>
      <c r="C21" s="30"/>
      <c r="D21" s="31">
        <f>SUM(D4:D20)</f>
        <v>223</v>
      </c>
    </row>
    <row r="22" spans="2:4" x14ac:dyDescent="0.25"/>
  </sheetData>
  <mergeCells count="1">
    <mergeCell ref="B1:M1"/>
  </mergeCells>
  <hyperlinks>
    <hyperlink ref="A1" location="Menu!A1" display="Menu" xr:uid="{158E3143-D5C3-41A3-A711-84C9A84E40E6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A161-BD11-4DAE-8C17-0141A8130F7D}">
  <dimension ref="A1:D37"/>
  <sheetViews>
    <sheetView showGridLines="0" topLeftCell="A2" workbookViewId="0">
      <selection activeCell="A21" sqref="A21"/>
    </sheetView>
  </sheetViews>
  <sheetFormatPr defaultColWidth="0" defaultRowHeight="15" zeroHeight="1" x14ac:dyDescent="0.25"/>
  <cols>
    <col min="1" max="1" width="9.140625" customWidth="1"/>
    <col min="2" max="2" width="61.5703125" style="11" customWidth="1"/>
    <col min="3" max="3" width="19.28515625" style="11" bestFit="1" customWidth="1"/>
    <col min="4" max="4" width="9.140625" customWidth="1"/>
    <col min="5" max="16384" width="9.140625" hidden="1"/>
  </cols>
  <sheetData>
    <row r="1" spans="1:3" x14ac:dyDescent="0.25">
      <c r="A1" s="65" t="s">
        <v>232</v>
      </c>
      <c r="B1" s="73" t="s">
        <v>185</v>
      </c>
      <c r="C1" s="74"/>
    </row>
    <row r="2" spans="1:3" x14ac:dyDescent="0.25"/>
    <row r="3" spans="1:3" x14ac:dyDescent="0.25">
      <c r="B3" s="12" t="s">
        <v>168</v>
      </c>
      <c r="C3" s="12" t="s">
        <v>135</v>
      </c>
    </row>
    <row r="4" spans="1:3" ht="26.25" x14ac:dyDescent="0.25">
      <c r="B4" s="33" t="s">
        <v>136</v>
      </c>
      <c r="C4" s="34">
        <v>40</v>
      </c>
    </row>
    <row r="5" spans="1:3" x14ac:dyDescent="0.25">
      <c r="B5" s="33" t="s">
        <v>137</v>
      </c>
      <c r="C5" s="34">
        <v>30</v>
      </c>
    </row>
    <row r="6" spans="1:3" x14ac:dyDescent="0.25">
      <c r="B6" s="33" t="s">
        <v>138</v>
      </c>
      <c r="C6" s="34">
        <v>30</v>
      </c>
    </row>
    <row r="7" spans="1:3" x14ac:dyDescent="0.25">
      <c r="B7" s="33" t="s">
        <v>139</v>
      </c>
      <c r="C7" s="34">
        <v>63</v>
      </c>
    </row>
    <row r="8" spans="1:3" x14ac:dyDescent="0.25">
      <c r="B8" s="33" t="s">
        <v>140</v>
      </c>
      <c r="C8" s="34">
        <v>53</v>
      </c>
    </row>
    <row r="9" spans="1:3" x14ac:dyDescent="0.25">
      <c r="B9" s="33" t="s">
        <v>141</v>
      </c>
      <c r="C9" s="34">
        <v>67</v>
      </c>
    </row>
    <row r="10" spans="1:3" x14ac:dyDescent="0.25">
      <c r="B10" s="33" t="s">
        <v>142</v>
      </c>
      <c r="C10" s="34">
        <v>35</v>
      </c>
    </row>
    <row r="11" spans="1:3" x14ac:dyDescent="0.25">
      <c r="B11" s="33" t="s">
        <v>143</v>
      </c>
      <c r="C11" s="34">
        <v>46</v>
      </c>
    </row>
    <row r="12" spans="1:3" x14ac:dyDescent="0.25">
      <c r="B12" s="33" t="s">
        <v>144</v>
      </c>
      <c r="C12" s="34">
        <v>72</v>
      </c>
    </row>
    <row r="13" spans="1:3" x14ac:dyDescent="0.25">
      <c r="B13" s="33" t="s">
        <v>145</v>
      </c>
      <c r="C13" s="34">
        <v>59</v>
      </c>
    </row>
    <row r="14" spans="1:3" x14ac:dyDescent="0.25">
      <c r="B14" s="33" t="s">
        <v>146</v>
      </c>
      <c r="C14" s="34">
        <v>46</v>
      </c>
    </row>
    <row r="15" spans="1:3" x14ac:dyDescent="0.25">
      <c r="B15" s="33" t="s">
        <v>147</v>
      </c>
      <c r="C15" s="34">
        <v>65</v>
      </c>
    </row>
    <row r="16" spans="1:3" x14ac:dyDescent="0.25">
      <c r="B16" s="33" t="s">
        <v>148</v>
      </c>
      <c r="C16" s="34">
        <v>99</v>
      </c>
    </row>
    <row r="17" spans="2:3" x14ac:dyDescent="0.25">
      <c r="B17" s="33" t="s">
        <v>149</v>
      </c>
      <c r="C17" s="34">
        <v>141</v>
      </c>
    </row>
    <row r="18" spans="2:3" x14ac:dyDescent="0.25">
      <c r="B18" s="33" t="s">
        <v>150</v>
      </c>
      <c r="C18" s="34">
        <v>56</v>
      </c>
    </row>
    <row r="19" spans="2:3" x14ac:dyDescent="0.25">
      <c r="B19" s="33" t="s">
        <v>151</v>
      </c>
      <c r="C19" s="34">
        <v>57</v>
      </c>
    </row>
    <row r="20" spans="2:3" x14ac:dyDescent="0.25">
      <c r="B20" s="33" t="s">
        <v>152</v>
      </c>
      <c r="C20" s="34">
        <v>76</v>
      </c>
    </row>
    <row r="21" spans="2:3" x14ac:dyDescent="0.25">
      <c r="B21" s="33" t="s">
        <v>153</v>
      </c>
      <c r="C21" s="34">
        <v>39</v>
      </c>
    </row>
    <row r="22" spans="2:3" x14ac:dyDescent="0.25">
      <c r="B22" s="33" t="s">
        <v>154</v>
      </c>
      <c r="C22" s="34">
        <v>36</v>
      </c>
    </row>
    <row r="23" spans="2:3" x14ac:dyDescent="0.25">
      <c r="B23" s="33" t="s">
        <v>155</v>
      </c>
      <c r="C23" s="34">
        <v>74</v>
      </c>
    </row>
    <row r="24" spans="2:3" x14ac:dyDescent="0.25">
      <c r="B24" s="33" t="s">
        <v>156</v>
      </c>
      <c r="C24" s="34">
        <v>67</v>
      </c>
    </row>
    <row r="25" spans="2:3" x14ac:dyDescent="0.25">
      <c r="B25" s="33" t="s">
        <v>157</v>
      </c>
      <c r="C25" s="34">
        <v>64</v>
      </c>
    </row>
    <row r="26" spans="2:3" x14ac:dyDescent="0.25">
      <c r="B26" s="33" t="s">
        <v>158</v>
      </c>
      <c r="C26" s="34">
        <v>51</v>
      </c>
    </row>
    <row r="27" spans="2:3" x14ac:dyDescent="0.25">
      <c r="B27" s="33" t="s">
        <v>159</v>
      </c>
      <c r="C27" s="34">
        <v>25</v>
      </c>
    </row>
    <row r="28" spans="2:3" x14ac:dyDescent="0.25">
      <c r="B28" s="33" t="s">
        <v>160</v>
      </c>
      <c r="C28" s="34">
        <v>49</v>
      </c>
    </row>
    <row r="29" spans="2:3" x14ac:dyDescent="0.25">
      <c r="B29" s="33" t="s">
        <v>161</v>
      </c>
      <c r="C29" s="34">
        <v>26</v>
      </c>
    </row>
    <row r="30" spans="2:3" x14ac:dyDescent="0.25">
      <c r="B30" s="33" t="s">
        <v>162</v>
      </c>
      <c r="C30" s="34">
        <v>50</v>
      </c>
    </row>
    <row r="31" spans="2:3" x14ac:dyDescent="0.25">
      <c r="B31" s="33" t="s">
        <v>163</v>
      </c>
      <c r="C31" s="34">
        <v>67</v>
      </c>
    </row>
    <row r="32" spans="2:3" x14ac:dyDescent="0.25">
      <c r="B32" s="33" t="s">
        <v>164</v>
      </c>
      <c r="C32" s="34">
        <v>33</v>
      </c>
    </row>
    <row r="33" spans="2:3" x14ac:dyDescent="0.25">
      <c r="B33" s="33" t="s">
        <v>165</v>
      </c>
      <c r="C33" s="34">
        <v>88</v>
      </c>
    </row>
    <row r="34" spans="2:3" x14ac:dyDescent="0.25">
      <c r="B34" s="33" t="s">
        <v>166</v>
      </c>
      <c r="C34" s="34">
        <v>44</v>
      </c>
    </row>
    <row r="35" spans="2:3" x14ac:dyDescent="0.25">
      <c r="B35" s="33" t="s">
        <v>167</v>
      </c>
      <c r="C35" s="34">
        <v>49</v>
      </c>
    </row>
    <row r="36" spans="2:3" x14ac:dyDescent="0.25">
      <c r="B36" s="35" t="s">
        <v>57</v>
      </c>
      <c r="C36" s="36">
        <f>SUM(C4:C35)</f>
        <v>1797</v>
      </c>
    </row>
    <row r="37" spans="2:3" x14ac:dyDescent="0.25"/>
  </sheetData>
  <mergeCells count="1">
    <mergeCell ref="B1:C1"/>
  </mergeCells>
  <hyperlinks>
    <hyperlink ref="A1" location="Menu!A1" display="Menu" xr:uid="{D6A2DE31-7020-4F6B-9F45-B44CCFE9CFDC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8306-FA8E-4120-BE91-AD8210D8AB5F}">
  <dimension ref="A1:I19"/>
  <sheetViews>
    <sheetView showGridLines="0" topLeftCell="A12" workbookViewId="0">
      <selection activeCell="E15" sqref="E15"/>
    </sheetView>
  </sheetViews>
  <sheetFormatPr defaultColWidth="0" defaultRowHeight="15" zeroHeight="1" x14ac:dyDescent="0.25"/>
  <cols>
    <col min="1" max="1" width="7.140625" customWidth="1"/>
    <col min="2" max="2" width="43.85546875" customWidth="1"/>
    <col min="3" max="3" width="15.85546875" customWidth="1"/>
    <col min="4" max="4" width="17.42578125" customWidth="1"/>
    <col min="5" max="5" width="14.7109375" customWidth="1"/>
    <col min="6" max="6" width="16.42578125" customWidth="1"/>
    <col min="7" max="7" width="8.42578125" customWidth="1"/>
    <col min="8" max="8" width="7.85546875" customWidth="1"/>
    <col min="9" max="9" width="10.7109375" hidden="1" customWidth="1"/>
    <col min="10" max="16384" width="9.140625" hidden="1"/>
  </cols>
  <sheetData>
    <row r="1" spans="1:7" ht="23.25" hidden="1" customHeight="1" x14ac:dyDescent="0.25">
      <c r="B1" s="6" t="s">
        <v>0</v>
      </c>
      <c r="C1" t="s">
        <v>19</v>
      </c>
    </row>
    <row r="2" spans="1:7" ht="30" hidden="1" customHeight="1" x14ac:dyDescent="0.25"/>
    <row r="3" spans="1:7" ht="29.25" hidden="1" customHeight="1" x14ac:dyDescent="0.25">
      <c r="B3" s="6" t="s">
        <v>61</v>
      </c>
      <c r="C3" t="s">
        <v>70</v>
      </c>
    </row>
    <row r="4" spans="1:7" ht="50.25" hidden="1" customHeight="1" x14ac:dyDescent="0.25">
      <c r="B4" s="7" t="s">
        <v>10</v>
      </c>
      <c r="C4">
        <v>7</v>
      </c>
    </row>
    <row r="5" spans="1:7" ht="18.75" hidden="1" customHeight="1" x14ac:dyDescent="0.25">
      <c r="B5" s="7" t="s">
        <v>14</v>
      </c>
      <c r="C5">
        <v>3</v>
      </c>
    </row>
    <row r="6" spans="1:7" ht="29.25" hidden="1" customHeight="1" x14ac:dyDescent="0.25">
      <c r="B6" s="7" t="s">
        <v>63</v>
      </c>
      <c r="C6">
        <v>10</v>
      </c>
    </row>
    <row r="7" spans="1:7" ht="26.25" hidden="1" customHeight="1" x14ac:dyDescent="0.25"/>
    <row r="8" spans="1:7" ht="45" hidden="1" customHeight="1" x14ac:dyDescent="0.25"/>
    <row r="9" spans="1:7" ht="20.25" hidden="1" customHeight="1" x14ac:dyDescent="0.25"/>
    <row r="10" spans="1:7" ht="16.5" hidden="1" customHeight="1" x14ac:dyDescent="0.25"/>
    <row r="11" spans="1:7" ht="14.25" hidden="1" customHeight="1" x14ac:dyDescent="0.25"/>
    <row r="12" spans="1:7" x14ac:dyDescent="0.25">
      <c r="A12" s="65" t="s">
        <v>232</v>
      </c>
      <c r="B12" s="73" t="s">
        <v>187</v>
      </c>
      <c r="C12" s="75"/>
      <c r="D12" s="75"/>
      <c r="E12" s="75"/>
      <c r="F12" s="75"/>
      <c r="G12" s="74"/>
    </row>
    <row r="13" spans="1:7" x14ac:dyDescent="0.25"/>
    <row r="14" spans="1:7" x14ac:dyDescent="0.25">
      <c r="B14" s="48" t="s">
        <v>65</v>
      </c>
      <c r="C14" s="27" t="s">
        <v>66</v>
      </c>
      <c r="D14" s="27" t="s">
        <v>67</v>
      </c>
      <c r="E14" s="27" t="s">
        <v>6</v>
      </c>
      <c r="F14" s="49" t="s">
        <v>7</v>
      </c>
      <c r="G14" s="50" t="s">
        <v>57</v>
      </c>
    </row>
    <row r="15" spans="1:7" x14ac:dyDescent="0.25">
      <c r="B15" s="3" t="s">
        <v>172</v>
      </c>
      <c r="C15" s="4">
        <v>0</v>
      </c>
      <c r="D15" s="4">
        <v>4</v>
      </c>
      <c r="E15" s="4">
        <v>39</v>
      </c>
      <c r="F15" s="46">
        <v>40</v>
      </c>
      <c r="G15" s="18">
        <f>SUM(C15:F15)</f>
        <v>83</v>
      </c>
    </row>
    <row r="16" spans="1:7" x14ac:dyDescent="0.25">
      <c r="B16" s="3" t="s">
        <v>173</v>
      </c>
      <c r="C16" s="4">
        <v>7</v>
      </c>
      <c r="D16" s="4">
        <v>0</v>
      </c>
      <c r="E16" s="4">
        <v>3</v>
      </c>
      <c r="F16" s="46">
        <v>0</v>
      </c>
      <c r="G16" s="51">
        <f t="shared" ref="G16" si="0">SUM(C16:F16)</f>
        <v>10</v>
      </c>
    </row>
    <row r="17" spans="2:7" x14ac:dyDescent="0.25">
      <c r="B17" s="8" t="s">
        <v>57</v>
      </c>
      <c r="C17" s="9">
        <f>SUM(C15:C16)</f>
        <v>7</v>
      </c>
      <c r="D17" s="9">
        <f t="shared" ref="D17:G17" si="1">SUM(D15:D16)</f>
        <v>4</v>
      </c>
      <c r="E17" s="9">
        <f t="shared" si="1"/>
        <v>42</v>
      </c>
      <c r="F17" s="9">
        <f t="shared" si="1"/>
        <v>40</v>
      </c>
      <c r="G17" s="9">
        <f t="shared" si="1"/>
        <v>93</v>
      </c>
    </row>
    <row r="18" spans="2:7" x14ac:dyDescent="0.25"/>
    <row r="19" spans="2:7" x14ac:dyDescent="0.25"/>
  </sheetData>
  <mergeCells count="1">
    <mergeCell ref="B12:G12"/>
  </mergeCells>
  <hyperlinks>
    <hyperlink ref="A12" location="Menu!A1" display="Menu" xr:uid="{33037F06-7D29-47C7-A846-84EEBBE6FD1E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1A470-EFED-4B3A-816A-F89F5F879725}">
  <dimension ref="A2:H18"/>
  <sheetViews>
    <sheetView showGridLines="0" topLeftCell="A12" workbookViewId="0">
      <selection activeCell="A12" sqref="A12"/>
    </sheetView>
  </sheetViews>
  <sheetFormatPr defaultColWidth="0" defaultRowHeight="15" zeroHeight="1" x14ac:dyDescent="0.25"/>
  <cols>
    <col min="1" max="1" width="9.140625" customWidth="1"/>
    <col min="2" max="2" width="44.85546875" customWidth="1"/>
    <col min="3" max="3" width="11.5703125" customWidth="1"/>
    <col min="4" max="8" width="9.140625" customWidth="1"/>
    <col min="9" max="16384" width="9.140625" hidden="1"/>
  </cols>
  <sheetData>
    <row r="2" spans="1:7" hidden="1" x14ac:dyDescent="0.25">
      <c r="B2" s="6" t="s">
        <v>0</v>
      </c>
      <c r="C2" t="s">
        <v>171</v>
      </c>
    </row>
    <row r="4" spans="1:7" hidden="1" x14ac:dyDescent="0.25">
      <c r="B4" s="6" t="s">
        <v>61</v>
      </c>
      <c r="C4" t="s">
        <v>70</v>
      </c>
    </row>
    <row r="5" spans="1:7" hidden="1" x14ac:dyDescent="0.25">
      <c r="B5" s="7" t="s">
        <v>18</v>
      </c>
      <c r="C5">
        <v>32</v>
      </c>
    </row>
    <row r="6" spans="1:7" hidden="1" x14ac:dyDescent="0.25">
      <c r="B6" s="7" t="s">
        <v>17</v>
      </c>
      <c r="C6">
        <v>16</v>
      </c>
    </row>
    <row r="7" spans="1:7" hidden="1" x14ac:dyDescent="0.25">
      <c r="B7" s="7" t="s">
        <v>16</v>
      </c>
      <c r="C7">
        <v>30</v>
      </c>
    </row>
    <row r="8" spans="1:7" hidden="1" x14ac:dyDescent="0.25">
      <c r="B8" s="7" t="s">
        <v>20</v>
      </c>
      <c r="C8">
        <v>15</v>
      </c>
    </row>
    <row r="9" spans="1:7" hidden="1" x14ac:dyDescent="0.25">
      <c r="B9" s="7" t="s">
        <v>62</v>
      </c>
    </row>
    <row r="10" spans="1:7" hidden="1" x14ac:dyDescent="0.25">
      <c r="B10" s="7" t="s">
        <v>63</v>
      </c>
      <c r="C10">
        <v>93</v>
      </c>
    </row>
    <row r="12" spans="1:7" x14ac:dyDescent="0.25">
      <c r="A12" s="65" t="s">
        <v>232</v>
      </c>
      <c r="B12" s="73" t="s">
        <v>188</v>
      </c>
      <c r="C12" s="75"/>
      <c r="D12" s="75"/>
      <c r="E12" s="75"/>
      <c r="F12" s="75"/>
      <c r="G12" s="74"/>
    </row>
    <row r="13" spans="1:7" x14ac:dyDescent="0.25"/>
    <row r="14" spans="1:7" x14ac:dyDescent="0.25">
      <c r="B14" s="49" t="s">
        <v>65</v>
      </c>
      <c r="C14" s="49" t="s">
        <v>18</v>
      </c>
      <c r="D14" s="49" t="s">
        <v>17</v>
      </c>
      <c r="E14" s="49" t="s">
        <v>16</v>
      </c>
      <c r="F14" s="49" t="s">
        <v>20</v>
      </c>
      <c r="G14" s="50" t="s">
        <v>57</v>
      </c>
    </row>
    <row r="15" spans="1:7" x14ac:dyDescent="0.25">
      <c r="B15" s="3" t="s">
        <v>172</v>
      </c>
      <c r="C15" s="4">
        <v>22</v>
      </c>
      <c r="D15" s="4">
        <v>16</v>
      </c>
      <c r="E15" s="4">
        <v>30</v>
      </c>
      <c r="F15" s="46">
        <v>15</v>
      </c>
      <c r="G15" s="51">
        <f>SUM(C15:F15)</f>
        <v>83</v>
      </c>
    </row>
    <row r="16" spans="1:7" x14ac:dyDescent="0.25">
      <c r="B16" s="3" t="s">
        <v>173</v>
      </c>
      <c r="C16" s="4">
        <v>10</v>
      </c>
      <c r="D16" s="4">
        <v>0</v>
      </c>
      <c r="E16" s="4">
        <v>0</v>
      </c>
      <c r="F16" s="46">
        <v>0</v>
      </c>
      <c r="G16" s="51">
        <f>SUM(C16:F16)</f>
        <v>10</v>
      </c>
    </row>
    <row r="17" spans="2:7" x14ac:dyDescent="0.25">
      <c r="B17" s="8" t="s">
        <v>57</v>
      </c>
      <c r="C17" s="9">
        <f>SUM(C15:C16)</f>
        <v>32</v>
      </c>
      <c r="D17" s="9">
        <f t="shared" ref="D17:G17" si="0">SUM(D15:D16)</f>
        <v>16</v>
      </c>
      <c r="E17" s="9">
        <f t="shared" si="0"/>
        <v>30</v>
      </c>
      <c r="F17" s="9">
        <f t="shared" si="0"/>
        <v>15</v>
      </c>
      <c r="G17" s="9">
        <f t="shared" si="0"/>
        <v>93</v>
      </c>
    </row>
    <row r="18" spans="2:7" x14ac:dyDescent="0.25"/>
  </sheetData>
  <mergeCells count="1">
    <mergeCell ref="B12:G12"/>
  </mergeCells>
  <hyperlinks>
    <hyperlink ref="A12" location="Menu!A1" display="Menu" xr:uid="{D1D40F01-0637-4521-AB91-A9AFB3603555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9A85-CB67-4769-BBDA-5E06792C6FCB}">
  <dimension ref="A2:G16"/>
  <sheetViews>
    <sheetView showGridLines="0" topLeftCell="A10" workbookViewId="0">
      <selection activeCell="A10" sqref="A10"/>
    </sheetView>
  </sheetViews>
  <sheetFormatPr defaultColWidth="0" defaultRowHeight="15" zeroHeight="1" x14ac:dyDescent="0.25"/>
  <cols>
    <col min="1" max="1" width="9.140625" customWidth="1"/>
    <col min="2" max="2" width="48.42578125" customWidth="1"/>
    <col min="3" max="3" width="12" customWidth="1"/>
    <col min="4" max="7" width="9.140625" customWidth="1"/>
    <col min="8" max="16384" width="9.140625" hidden="1"/>
  </cols>
  <sheetData>
    <row r="2" spans="1:6" hidden="1" x14ac:dyDescent="0.25">
      <c r="B2" s="6" t="s">
        <v>0</v>
      </c>
      <c r="C2" t="s">
        <v>76</v>
      </c>
    </row>
    <row r="4" spans="1:6" hidden="1" x14ac:dyDescent="0.25">
      <c r="B4" s="6" t="s">
        <v>61</v>
      </c>
      <c r="C4" t="s">
        <v>70</v>
      </c>
    </row>
    <row r="5" spans="1:6" hidden="1" x14ac:dyDescent="0.25">
      <c r="B5" s="7" t="s">
        <v>4</v>
      </c>
      <c r="C5">
        <v>10</v>
      </c>
    </row>
    <row r="6" spans="1:6" hidden="1" x14ac:dyDescent="0.25">
      <c r="B6" s="7" t="s">
        <v>62</v>
      </c>
    </row>
    <row r="7" spans="1:6" hidden="1" x14ac:dyDescent="0.25">
      <c r="B7" s="7" t="s">
        <v>63</v>
      </c>
      <c r="C7">
        <v>10</v>
      </c>
    </row>
    <row r="10" spans="1:6" x14ac:dyDescent="0.25">
      <c r="A10" s="65" t="s">
        <v>232</v>
      </c>
      <c r="B10" s="73" t="s">
        <v>189</v>
      </c>
      <c r="C10" s="75"/>
      <c r="D10" s="75"/>
      <c r="E10" s="75"/>
      <c r="F10" s="74"/>
    </row>
    <row r="11" spans="1:6" x14ac:dyDescent="0.25"/>
    <row r="12" spans="1:6" x14ac:dyDescent="0.25">
      <c r="B12" s="50" t="s">
        <v>65</v>
      </c>
      <c r="C12" s="50" t="s">
        <v>9</v>
      </c>
      <c r="D12" s="50" t="s">
        <v>13</v>
      </c>
      <c r="E12" s="50" t="s">
        <v>4</v>
      </c>
      <c r="F12" s="50" t="s">
        <v>57</v>
      </c>
    </row>
    <row r="13" spans="1:6" x14ac:dyDescent="0.25">
      <c r="B13" s="5" t="s">
        <v>172</v>
      </c>
      <c r="C13" s="38">
        <v>0</v>
      </c>
      <c r="D13" s="38">
        <v>83</v>
      </c>
      <c r="E13" s="38">
        <v>0</v>
      </c>
      <c r="F13" s="52">
        <f>SUM(C13:E13)</f>
        <v>83</v>
      </c>
    </row>
    <row r="14" spans="1:6" x14ac:dyDescent="0.25">
      <c r="B14" s="5" t="s">
        <v>173</v>
      </c>
      <c r="C14" s="38">
        <v>0</v>
      </c>
      <c r="D14" s="38">
        <v>0</v>
      </c>
      <c r="E14" s="38">
        <v>10</v>
      </c>
      <c r="F14" s="52">
        <f>SUM(C14:E14)</f>
        <v>10</v>
      </c>
    </row>
    <row r="15" spans="1:6" x14ac:dyDescent="0.25">
      <c r="B15" s="16" t="s">
        <v>57</v>
      </c>
      <c r="C15" s="52">
        <f>SUM(C13:C14)</f>
        <v>0</v>
      </c>
      <c r="D15" s="52">
        <f t="shared" ref="D15:F15" si="0">SUM(D13:D14)</f>
        <v>83</v>
      </c>
      <c r="E15" s="52">
        <f t="shared" si="0"/>
        <v>10</v>
      </c>
      <c r="F15" s="52">
        <f t="shared" si="0"/>
        <v>93</v>
      </c>
    </row>
    <row r="16" spans="1:6" x14ac:dyDescent="0.25"/>
  </sheetData>
  <mergeCells count="1">
    <mergeCell ref="B10:F10"/>
  </mergeCells>
  <hyperlinks>
    <hyperlink ref="A10" location="Menu!A1" display="Menu" xr:uid="{9CDE636F-7F3E-40B3-9081-C2EF1562764E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25D13-BB0F-43D7-944C-ACFD0A8FED6A}">
  <dimension ref="A1:W35"/>
  <sheetViews>
    <sheetView showGridLines="0" workbookViewId="0"/>
  </sheetViews>
  <sheetFormatPr defaultRowHeight="15" zeroHeight="1" x14ac:dyDescent="0.25"/>
  <cols>
    <col min="1" max="27" width="9.140625" customWidth="1"/>
  </cols>
  <sheetData>
    <row r="1" spans="1:21" x14ac:dyDescent="0.25">
      <c r="A1" s="65" t="s">
        <v>232</v>
      </c>
      <c r="B1" s="73" t="s">
        <v>186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4"/>
    </row>
    <row r="2" spans="1:21" x14ac:dyDescent="0.25"/>
    <row r="3" spans="1:21" x14ac:dyDescent="0.25"/>
    <row r="4" spans="1:21" x14ac:dyDescent="0.25">
      <c r="C4" t="s">
        <v>77</v>
      </c>
      <c r="D4" s="26">
        <v>0.72289156626506024</v>
      </c>
    </row>
    <row r="5" spans="1:21" x14ac:dyDescent="0.25">
      <c r="C5" t="s">
        <v>78</v>
      </c>
      <c r="D5" s="26">
        <v>0.27710843373493976</v>
      </c>
      <c r="L5" t="s">
        <v>12</v>
      </c>
      <c r="M5" s="26">
        <v>0</v>
      </c>
    </row>
    <row r="6" spans="1:21" x14ac:dyDescent="0.25">
      <c r="L6" t="s">
        <v>5</v>
      </c>
      <c r="M6" s="26">
        <v>0.75903614457831325</v>
      </c>
    </row>
    <row r="7" spans="1:21" x14ac:dyDescent="0.25">
      <c r="L7" t="s">
        <v>174</v>
      </c>
      <c r="M7" s="26">
        <v>0</v>
      </c>
    </row>
    <row r="8" spans="1:21" x14ac:dyDescent="0.25">
      <c r="L8" t="s">
        <v>1</v>
      </c>
      <c r="M8" s="26">
        <v>0.19277108433734941</v>
      </c>
    </row>
    <row r="9" spans="1:21" x14ac:dyDescent="0.25">
      <c r="L9" t="s">
        <v>11</v>
      </c>
      <c r="M9" s="26">
        <v>1.2048192771084338E-2</v>
      </c>
      <c r="T9" t="s">
        <v>175</v>
      </c>
      <c r="U9" s="26">
        <v>1</v>
      </c>
    </row>
    <row r="10" spans="1:21" x14ac:dyDescent="0.25">
      <c r="L10" t="s">
        <v>8</v>
      </c>
      <c r="M10" s="26">
        <v>3.614457831325301E-2</v>
      </c>
      <c r="T10" t="s">
        <v>176</v>
      </c>
      <c r="U10" s="26">
        <v>0</v>
      </c>
    </row>
    <row r="11" spans="1:21" x14ac:dyDescent="0.25">
      <c r="T11" t="s">
        <v>177</v>
      </c>
      <c r="U11" s="26">
        <v>0</v>
      </c>
    </row>
    <row r="12" spans="1:21" x14ac:dyDescent="0.25">
      <c r="U12" s="26"/>
    </row>
    <row r="13" spans="1:21" x14ac:dyDescent="0.25"/>
    <row r="14" spans="1:21" x14ac:dyDescent="0.25"/>
    <row r="15" spans="1:21" x14ac:dyDescent="0.25"/>
    <row r="16" spans="1:21" x14ac:dyDescent="0.25"/>
    <row r="17" spans="4:23" x14ac:dyDescent="0.25"/>
    <row r="18" spans="4:23" x14ac:dyDescent="0.25"/>
    <row r="19" spans="4:23" x14ac:dyDescent="0.25"/>
    <row r="20" spans="4:23" x14ac:dyDescent="0.25"/>
    <row r="21" spans="4:23" x14ac:dyDescent="0.25">
      <c r="M21" t="s">
        <v>100</v>
      </c>
      <c r="N21" s="26">
        <v>0.12048192771084337</v>
      </c>
    </row>
    <row r="22" spans="4:23" x14ac:dyDescent="0.25">
      <c r="M22" t="s">
        <v>102</v>
      </c>
      <c r="N22" s="26">
        <v>0.10843373493975904</v>
      </c>
    </row>
    <row r="23" spans="4:23" x14ac:dyDescent="0.25">
      <c r="D23" t="s">
        <v>67</v>
      </c>
      <c r="E23" s="26">
        <v>4.8192771084337352E-2</v>
      </c>
      <c r="M23" t="s">
        <v>104</v>
      </c>
      <c r="N23" s="26">
        <v>0.31325301204819278</v>
      </c>
    </row>
    <row r="24" spans="4:23" x14ac:dyDescent="0.25">
      <c r="D24" t="s">
        <v>6</v>
      </c>
      <c r="E24" s="26">
        <v>0.46987951807228917</v>
      </c>
      <c r="M24" t="s">
        <v>106</v>
      </c>
      <c r="N24" s="26">
        <v>1.2048192771084338E-2</v>
      </c>
      <c r="V24" t="s">
        <v>97</v>
      </c>
      <c r="W24" s="70">
        <v>8.4337349397590355E-2</v>
      </c>
    </row>
    <row r="25" spans="4:23" x14ac:dyDescent="0.25">
      <c r="D25" t="s">
        <v>7</v>
      </c>
      <c r="E25" s="26">
        <v>0.48192771084337349</v>
      </c>
      <c r="M25" t="s">
        <v>108</v>
      </c>
      <c r="N25" s="26">
        <v>0.3253012048192771</v>
      </c>
      <c r="V25" t="s">
        <v>99</v>
      </c>
      <c r="W25" s="70">
        <v>0.24096385542168675</v>
      </c>
    </row>
    <row r="26" spans="4:23" x14ac:dyDescent="0.25">
      <c r="M26" t="s">
        <v>110</v>
      </c>
      <c r="N26" s="26">
        <v>6.0240963855421686E-2</v>
      </c>
      <c r="V26" t="s">
        <v>101</v>
      </c>
      <c r="W26" s="70">
        <v>0.24096385542168675</v>
      </c>
    </row>
    <row r="27" spans="4:23" x14ac:dyDescent="0.25">
      <c r="M27" t="s">
        <v>112</v>
      </c>
      <c r="N27" s="26">
        <v>6.0240963855421686E-2</v>
      </c>
      <c r="V27" t="s">
        <v>103</v>
      </c>
      <c r="W27" s="70">
        <v>0.21686746987951808</v>
      </c>
    </row>
    <row r="28" spans="4:23" x14ac:dyDescent="0.25">
      <c r="V28" t="s">
        <v>105</v>
      </c>
      <c r="W28" s="70">
        <v>0.14457831325301204</v>
      </c>
    </row>
    <row r="29" spans="4:23" x14ac:dyDescent="0.25">
      <c r="V29" t="s">
        <v>107</v>
      </c>
      <c r="W29" s="70">
        <v>4.8192771084337352E-2</v>
      </c>
    </row>
    <row r="30" spans="4:23" x14ac:dyDescent="0.25">
      <c r="V30" t="s">
        <v>109</v>
      </c>
      <c r="W30" s="70">
        <v>1.2048192771084338E-2</v>
      </c>
    </row>
    <row r="31" spans="4:23" x14ac:dyDescent="0.25">
      <c r="V31" t="s">
        <v>111</v>
      </c>
      <c r="W31" s="70">
        <v>1.2048192771084338E-2</v>
      </c>
    </row>
    <row r="32" spans="4:23" x14ac:dyDescent="0.25"/>
    <row r="33" x14ac:dyDescent="0.25"/>
    <row r="34" x14ac:dyDescent="0.25"/>
    <row r="35" x14ac:dyDescent="0.25"/>
  </sheetData>
  <mergeCells count="1">
    <mergeCell ref="B1:T1"/>
  </mergeCells>
  <hyperlinks>
    <hyperlink ref="A1" location="Menu!A1" display="Menu" xr:uid="{429CF6F0-751D-4E13-8DC5-12250579EFB4}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F4292-C6F5-47D2-AE08-F76D2E9088C7}">
  <dimension ref="A1:H17"/>
  <sheetViews>
    <sheetView showGridLines="0" topLeftCell="A11" workbookViewId="0">
      <selection activeCell="H13" sqref="H13"/>
    </sheetView>
  </sheetViews>
  <sheetFormatPr defaultColWidth="0" defaultRowHeight="15" zeroHeight="1" x14ac:dyDescent="0.25"/>
  <cols>
    <col min="1" max="1" width="9.140625" customWidth="1"/>
    <col min="2" max="2" width="52.7109375" customWidth="1"/>
    <col min="3" max="3" width="14.42578125" customWidth="1"/>
    <col min="4" max="4" width="17.140625" customWidth="1"/>
    <col min="5" max="5" width="10.7109375" customWidth="1"/>
    <col min="6" max="6" width="15" customWidth="1"/>
    <col min="7" max="8" width="9.140625" customWidth="1"/>
    <col min="9" max="16384" width="9.140625" hidden="1"/>
  </cols>
  <sheetData>
    <row r="1" spans="1:7" hidden="1" x14ac:dyDescent="0.25">
      <c r="B1" s="6" t="s">
        <v>0</v>
      </c>
      <c r="C1" t="s">
        <v>76</v>
      </c>
    </row>
    <row r="3" spans="1:7" hidden="1" x14ac:dyDescent="0.25">
      <c r="B3" s="6" t="s">
        <v>61</v>
      </c>
      <c r="C3" t="s">
        <v>70</v>
      </c>
    </row>
    <row r="4" spans="1:7" hidden="1" x14ac:dyDescent="0.25">
      <c r="B4" s="7" t="s">
        <v>7</v>
      </c>
      <c r="C4">
        <v>2</v>
      </c>
    </row>
    <row r="5" spans="1:7" hidden="1" x14ac:dyDescent="0.25">
      <c r="B5" s="7" t="s">
        <v>10</v>
      </c>
      <c r="C5">
        <v>1</v>
      </c>
    </row>
    <row r="6" spans="1:7" hidden="1" x14ac:dyDescent="0.25">
      <c r="B6" s="7" t="s">
        <v>14</v>
      </c>
      <c r="C6">
        <v>2</v>
      </c>
    </row>
    <row r="7" spans="1:7" hidden="1" x14ac:dyDescent="0.25">
      <c r="B7" s="7" t="s">
        <v>62</v>
      </c>
    </row>
    <row r="8" spans="1:7" hidden="1" x14ac:dyDescent="0.25">
      <c r="B8" s="7" t="s">
        <v>63</v>
      </c>
      <c r="C8">
        <v>5</v>
      </c>
    </row>
    <row r="11" spans="1:7" x14ac:dyDescent="0.25">
      <c r="A11" s="65" t="s">
        <v>232</v>
      </c>
      <c r="B11" s="83" t="s">
        <v>190</v>
      </c>
      <c r="C11" s="83"/>
      <c r="D11" s="83"/>
      <c r="E11" s="83"/>
      <c r="F11" s="83"/>
      <c r="G11" s="83"/>
    </row>
    <row r="12" spans="1:7" x14ac:dyDescent="0.25"/>
    <row r="13" spans="1:7" x14ac:dyDescent="0.25">
      <c r="B13" s="50" t="s">
        <v>65</v>
      </c>
      <c r="C13" s="50" t="s">
        <v>66</v>
      </c>
      <c r="D13" s="50" t="s">
        <v>67</v>
      </c>
      <c r="E13" s="50" t="s">
        <v>6</v>
      </c>
      <c r="F13" s="50" t="s">
        <v>7</v>
      </c>
      <c r="G13" s="50" t="s">
        <v>57</v>
      </c>
    </row>
    <row r="14" spans="1:7" x14ac:dyDescent="0.25">
      <c r="B14" s="5" t="s">
        <v>178</v>
      </c>
      <c r="C14" s="38">
        <v>0</v>
      </c>
      <c r="D14" s="38">
        <v>0</v>
      </c>
      <c r="E14" s="38">
        <v>14</v>
      </c>
      <c r="F14" s="38">
        <v>25</v>
      </c>
      <c r="G14" s="17">
        <f>SUM(C14:F14)</f>
        <v>39</v>
      </c>
    </row>
    <row r="15" spans="1:7" x14ac:dyDescent="0.25">
      <c r="B15" s="5" t="s">
        <v>179</v>
      </c>
      <c r="C15" s="38">
        <v>1</v>
      </c>
      <c r="D15" s="38">
        <v>0</v>
      </c>
      <c r="E15" s="38">
        <v>2</v>
      </c>
      <c r="F15" s="38">
        <v>2</v>
      </c>
      <c r="G15" s="17">
        <f>SUM(C15:F15)</f>
        <v>5</v>
      </c>
    </row>
    <row r="16" spans="1:7" x14ac:dyDescent="0.25">
      <c r="B16" s="16" t="s">
        <v>57</v>
      </c>
      <c r="C16" s="52">
        <f>SUM(C14:C15)</f>
        <v>1</v>
      </c>
      <c r="D16" s="52">
        <f t="shared" ref="D16:F16" si="0">SUM(D14:D15)</f>
        <v>0</v>
      </c>
      <c r="E16" s="52">
        <f t="shared" si="0"/>
        <v>16</v>
      </c>
      <c r="F16" s="52">
        <f t="shared" si="0"/>
        <v>27</v>
      </c>
      <c r="G16" s="17">
        <f>SUM(C16:F16)</f>
        <v>44</v>
      </c>
    </row>
    <row r="17" x14ac:dyDescent="0.25"/>
  </sheetData>
  <mergeCells count="1">
    <mergeCell ref="B11:G11"/>
  </mergeCells>
  <hyperlinks>
    <hyperlink ref="A11" location="Menu!A1" display="Menu" xr:uid="{CEBBD7A4-9290-44D1-BA25-1B2054928663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7AC83-9B94-4D02-A92A-49F88FB34B22}">
  <dimension ref="A2:J16"/>
  <sheetViews>
    <sheetView showGridLines="0" topLeftCell="A10" workbookViewId="0">
      <selection activeCell="A10" sqref="A10"/>
    </sheetView>
  </sheetViews>
  <sheetFormatPr defaultColWidth="0" defaultRowHeight="15" zeroHeight="1" x14ac:dyDescent="0.25"/>
  <cols>
    <col min="1" max="1" width="9.140625" customWidth="1"/>
    <col min="2" max="2" width="44.42578125" customWidth="1"/>
    <col min="3" max="3" width="16.5703125" bestFit="1" customWidth="1"/>
    <col min="4" max="8" width="9.140625" customWidth="1"/>
    <col min="9" max="10" width="0" hidden="1" customWidth="1"/>
    <col min="11" max="16384" width="9.140625" hidden="1"/>
  </cols>
  <sheetData>
    <row r="2" spans="1:7" hidden="1" x14ac:dyDescent="0.25">
      <c r="B2" s="6" t="s">
        <v>0</v>
      </c>
      <c r="C2" t="s">
        <v>76</v>
      </c>
    </row>
    <row r="4" spans="1:7" hidden="1" x14ac:dyDescent="0.25">
      <c r="B4" s="6" t="s">
        <v>61</v>
      </c>
      <c r="C4" t="s">
        <v>70</v>
      </c>
    </row>
    <row r="5" spans="1:7" hidden="1" x14ac:dyDescent="0.25">
      <c r="B5" s="7" t="s">
        <v>18</v>
      </c>
      <c r="C5">
        <v>5</v>
      </c>
    </row>
    <row r="6" spans="1:7" hidden="1" x14ac:dyDescent="0.25">
      <c r="B6" s="7" t="s">
        <v>62</v>
      </c>
    </row>
    <row r="7" spans="1:7" hidden="1" x14ac:dyDescent="0.25">
      <c r="B7" s="7" t="s">
        <v>63</v>
      </c>
      <c r="C7">
        <v>5</v>
      </c>
    </row>
    <row r="10" spans="1:7" x14ac:dyDescent="0.25">
      <c r="A10" s="65" t="s">
        <v>232</v>
      </c>
      <c r="B10" s="83" t="s">
        <v>191</v>
      </c>
      <c r="C10" s="83"/>
      <c r="D10" s="83"/>
      <c r="E10" s="83"/>
      <c r="F10" s="83"/>
      <c r="G10" s="83"/>
    </row>
    <row r="11" spans="1:7" x14ac:dyDescent="0.25">
      <c r="B11" s="7"/>
    </row>
    <row r="12" spans="1:7" x14ac:dyDescent="0.25">
      <c r="B12" s="50" t="s">
        <v>65</v>
      </c>
      <c r="C12" s="50" t="s">
        <v>18</v>
      </c>
      <c r="D12" s="50" t="s">
        <v>17</v>
      </c>
      <c r="E12" s="50" t="s">
        <v>16</v>
      </c>
      <c r="F12" s="50" t="s">
        <v>20</v>
      </c>
      <c r="G12" s="50" t="s">
        <v>57</v>
      </c>
    </row>
    <row r="13" spans="1:7" x14ac:dyDescent="0.25">
      <c r="B13" s="5" t="s">
        <v>178</v>
      </c>
      <c r="C13" s="38">
        <v>9</v>
      </c>
      <c r="D13" s="38">
        <v>7</v>
      </c>
      <c r="E13" s="38">
        <v>14</v>
      </c>
      <c r="F13" s="38">
        <v>9</v>
      </c>
      <c r="G13" s="18">
        <f>SUM(C13:F13)</f>
        <v>39</v>
      </c>
    </row>
    <row r="14" spans="1:7" x14ac:dyDescent="0.25">
      <c r="B14" s="5" t="s">
        <v>179</v>
      </c>
      <c r="C14" s="38">
        <v>5</v>
      </c>
      <c r="D14" s="38">
        <v>0</v>
      </c>
      <c r="E14" s="38">
        <v>0</v>
      </c>
      <c r="F14" s="38">
        <v>0</v>
      </c>
      <c r="G14" s="18">
        <f t="shared" ref="G14:G15" si="0">SUM(C14:F14)</f>
        <v>5</v>
      </c>
    </row>
    <row r="15" spans="1:7" x14ac:dyDescent="0.25">
      <c r="B15" s="16" t="s">
        <v>57</v>
      </c>
      <c r="C15" s="52">
        <f>SUM(C13:C14)</f>
        <v>14</v>
      </c>
      <c r="D15" s="52">
        <f t="shared" ref="D15:F15" si="1">SUM(D13:D14)</f>
        <v>7</v>
      </c>
      <c r="E15" s="52">
        <f t="shared" si="1"/>
        <v>14</v>
      </c>
      <c r="F15" s="52">
        <f t="shared" si="1"/>
        <v>9</v>
      </c>
      <c r="G15" s="18">
        <f t="shared" si="0"/>
        <v>44</v>
      </c>
    </row>
    <row r="16" spans="1:7" x14ac:dyDescent="0.25"/>
  </sheetData>
  <mergeCells count="1">
    <mergeCell ref="B10:G10"/>
  </mergeCells>
  <hyperlinks>
    <hyperlink ref="A10" location="Menu!A1" display="Menu" xr:uid="{04809244-098F-4851-8A3B-CA36B1A1DB2E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01A7-AEE9-4EA6-A32D-327FEC0D57FE}">
  <dimension ref="A1:D15"/>
  <sheetViews>
    <sheetView showGridLines="0" workbookViewId="0">
      <selection activeCell="C12" sqref="C12"/>
    </sheetView>
  </sheetViews>
  <sheetFormatPr defaultColWidth="0" defaultRowHeight="15" zeroHeight="1" x14ac:dyDescent="0.25"/>
  <cols>
    <col min="1" max="1" width="9.140625" customWidth="1"/>
    <col min="2" max="2" width="72.7109375" customWidth="1"/>
    <col min="3" max="3" width="21.42578125" customWidth="1"/>
    <col min="4" max="4" width="9.140625" customWidth="1"/>
    <col min="5" max="16384" width="9.140625" hidden="1"/>
  </cols>
  <sheetData>
    <row r="1" spans="1:3" x14ac:dyDescent="0.25">
      <c r="A1" s="65" t="s">
        <v>232</v>
      </c>
      <c r="B1" s="73" t="s">
        <v>243</v>
      </c>
      <c r="C1" s="74"/>
    </row>
    <row r="2" spans="1:3" x14ac:dyDescent="0.25"/>
    <row r="3" spans="1:3" x14ac:dyDescent="0.25">
      <c r="B3" s="71" t="s">
        <v>234</v>
      </c>
      <c r="C3" s="72"/>
    </row>
    <row r="4" spans="1:3" x14ac:dyDescent="0.25">
      <c r="B4" s="5" t="s">
        <v>44</v>
      </c>
      <c r="C4" s="68">
        <v>1797</v>
      </c>
    </row>
    <row r="5" spans="1:3" x14ac:dyDescent="0.25">
      <c r="B5" s="5" t="s">
        <v>48</v>
      </c>
      <c r="C5" s="38">
        <v>78</v>
      </c>
    </row>
    <row r="6" spans="1:3" x14ac:dyDescent="0.25">
      <c r="B6" s="5" t="s">
        <v>50</v>
      </c>
      <c r="C6" s="38">
        <v>17</v>
      </c>
    </row>
    <row r="7" spans="1:3" x14ac:dyDescent="0.25">
      <c r="B7" s="69" t="s">
        <v>235</v>
      </c>
      <c r="C7" s="58">
        <f>C4+C5+C6</f>
        <v>1892</v>
      </c>
    </row>
    <row r="8" spans="1:3" x14ac:dyDescent="0.25">
      <c r="B8" s="5" t="s">
        <v>236</v>
      </c>
      <c r="C8" s="38">
        <v>83</v>
      </c>
    </row>
    <row r="9" spans="1:3" x14ac:dyDescent="0.25">
      <c r="B9" s="5" t="s">
        <v>237</v>
      </c>
      <c r="C9" s="38">
        <v>10</v>
      </c>
    </row>
    <row r="10" spans="1:3" x14ac:dyDescent="0.25">
      <c r="B10" s="69" t="s">
        <v>238</v>
      </c>
      <c r="C10" s="52">
        <f>C8+C9</f>
        <v>93</v>
      </c>
    </row>
    <row r="11" spans="1:3" x14ac:dyDescent="0.25">
      <c r="B11" s="5" t="s">
        <v>239</v>
      </c>
      <c r="C11" s="38">
        <v>39</v>
      </c>
    </row>
    <row r="12" spans="1:3" x14ac:dyDescent="0.25">
      <c r="B12" s="5" t="s">
        <v>240</v>
      </c>
      <c r="C12" s="38">
        <v>5</v>
      </c>
    </row>
    <row r="13" spans="1:3" x14ac:dyDescent="0.25">
      <c r="B13" s="69" t="s">
        <v>241</v>
      </c>
      <c r="C13" s="52">
        <f>C11+C12</f>
        <v>44</v>
      </c>
    </row>
    <row r="14" spans="1:3" x14ac:dyDescent="0.25">
      <c r="B14" s="16" t="s">
        <v>242</v>
      </c>
      <c r="C14" s="58">
        <f>C7+C10+C13</f>
        <v>2029</v>
      </c>
    </row>
    <row r="15" spans="1:3" x14ac:dyDescent="0.25"/>
  </sheetData>
  <mergeCells count="2">
    <mergeCell ref="B3:C3"/>
    <mergeCell ref="B1:C1"/>
  </mergeCells>
  <hyperlinks>
    <hyperlink ref="A1" location="Menu!A1" display="Menu" xr:uid="{335814DF-769E-40AD-AF85-7B8F2B7EE447}"/>
  </hyperlink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A5E16-FA77-4B27-B1C1-4550CA4D1529}">
  <dimension ref="A2:N17"/>
  <sheetViews>
    <sheetView showGridLines="0" topLeftCell="A11" workbookViewId="0">
      <selection activeCell="A11" sqref="A11"/>
    </sheetView>
  </sheetViews>
  <sheetFormatPr defaultColWidth="0" defaultRowHeight="15" zeroHeight="1" x14ac:dyDescent="0.25"/>
  <cols>
    <col min="1" max="1" width="9.140625" customWidth="1"/>
    <col min="2" max="2" width="45.7109375" customWidth="1"/>
    <col min="3" max="3" width="11.85546875" customWidth="1"/>
    <col min="4" max="7" width="9.140625" customWidth="1"/>
    <col min="8" max="14" width="0" hidden="1" customWidth="1"/>
    <col min="15" max="16384" width="9.140625" hidden="1"/>
  </cols>
  <sheetData>
    <row r="2" spans="1:6" hidden="1" x14ac:dyDescent="0.25">
      <c r="B2" s="6" t="s">
        <v>0</v>
      </c>
      <c r="C2" t="s">
        <v>76</v>
      </c>
    </row>
    <row r="4" spans="1:6" hidden="1" x14ac:dyDescent="0.25">
      <c r="B4" s="6" t="s">
        <v>61</v>
      </c>
      <c r="C4" t="s">
        <v>70</v>
      </c>
    </row>
    <row r="5" spans="1:6" hidden="1" x14ac:dyDescent="0.25">
      <c r="B5" s="7" t="s">
        <v>9</v>
      </c>
      <c r="C5">
        <v>1</v>
      </c>
    </row>
    <row r="6" spans="1:6" hidden="1" x14ac:dyDescent="0.25">
      <c r="B6" s="7" t="s">
        <v>13</v>
      </c>
      <c r="C6">
        <v>36</v>
      </c>
    </row>
    <row r="7" spans="1:6" hidden="1" x14ac:dyDescent="0.25">
      <c r="B7" s="7" t="s">
        <v>4</v>
      </c>
      <c r="C7">
        <v>2</v>
      </c>
    </row>
    <row r="8" spans="1:6" hidden="1" x14ac:dyDescent="0.25">
      <c r="B8" s="7" t="s">
        <v>62</v>
      </c>
    </row>
    <row r="9" spans="1:6" hidden="1" x14ac:dyDescent="0.25">
      <c r="B9" s="7" t="s">
        <v>63</v>
      </c>
      <c r="C9">
        <v>39</v>
      </c>
    </row>
    <row r="10" spans="1:6" hidden="1" x14ac:dyDescent="0.25">
      <c r="B10" s="7"/>
    </row>
    <row r="11" spans="1:6" x14ac:dyDescent="0.25">
      <c r="A11" s="65" t="s">
        <v>232</v>
      </c>
      <c r="B11" s="84" t="s">
        <v>192</v>
      </c>
      <c r="C11" s="85"/>
      <c r="D11" s="85"/>
      <c r="E11" s="85"/>
      <c r="F11" s="86"/>
    </row>
    <row r="12" spans="1:6" x14ac:dyDescent="0.25">
      <c r="B12" s="7"/>
    </row>
    <row r="13" spans="1:6" x14ac:dyDescent="0.25">
      <c r="B13" s="50" t="s">
        <v>65</v>
      </c>
      <c r="C13" s="50" t="s">
        <v>9</v>
      </c>
      <c r="D13" s="50" t="s">
        <v>13</v>
      </c>
      <c r="E13" s="50" t="s">
        <v>4</v>
      </c>
      <c r="F13" s="50" t="s">
        <v>57</v>
      </c>
    </row>
    <row r="14" spans="1:6" x14ac:dyDescent="0.25">
      <c r="B14" s="32" t="s">
        <v>178</v>
      </c>
      <c r="C14" s="40">
        <v>1</v>
      </c>
      <c r="D14" s="40">
        <v>36</v>
      </c>
      <c r="E14" s="40">
        <v>2</v>
      </c>
      <c r="F14" s="42">
        <f>SUM(C14:E14)</f>
        <v>39</v>
      </c>
    </row>
    <row r="15" spans="1:6" x14ac:dyDescent="0.25">
      <c r="B15" s="32" t="s">
        <v>179</v>
      </c>
      <c r="C15" s="40">
        <v>0</v>
      </c>
      <c r="D15" s="40">
        <v>0</v>
      </c>
      <c r="E15" s="40">
        <v>5</v>
      </c>
      <c r="F15" s="42">
        <f>SUM(C15:E15)</f>
        <v>5</v>
      </c>
    </row>
    <row r="16" spans="1:6" x14ac:dyDescent="0.25">
      <c r="B16" s="41" t="s">
        <v>57</v>
      </c>
      <c r="C16" s="42">
        <f>SUM(C14:C15)</f>
        <v>1</v>
      </c>
      <c r="D16" s="42">
        <f t="shared" ref="D16:F16" si="0">SUM(D14:D15)</f>
        <v>36</v>
      </c>
      <c r="E16" s="42">
        <f t="shared" si="0"/>
        <v>7</v>
      </c>
      <c r="F16" s="42">
        <f t="shared" si="0"/>
        <v>44</v>
      </c>
    </row>
    <row r="17" x14ac:dyDescent="0.25"/>
  </sheetData>
  <mergeCells count="1">
    <mergeCell ref="B11:F11"/>
  </mergeCells>
  <hyperlinks>
    <hyperlink ref="A11" location="Menu!A1" display="Menu" xr:uid="{A3F28C9B-A56D-45AD-87FA-5157576B8689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89F2-5CC8-4A89-936C-0C2549B04EDB}">
  <dimension ref="A1:W35"/>
  <sheetViews>
    <sheetView showGridLines="0" workbookViewId="0"/>
  </sheetViews>
  <sheetFormatPr defaultRowHeight="15" zeroHeight="1" x14ac:dyDescent="0.25"/>
  <sheetData>
    <row r="1" spans="1:23" x14ac:dyDescent="0.25">
      <c r="A1" s="65" t="s">
        <v>232</v>
      </c>
      <c r="B1" s="83" t="s">
        <v>193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3" x14ac:dyDescent="0.25"/>
    <row r="3" spans="1:23" x14ac:dyDescent="0.25"/>
    <row r="4" spans="1:23" x14ac:dyDescent="0.25">
      <c r="C4" t="s">
        <v>77</v>
      </c>
      <c r="D4" s="26">
        <v>0.53846153846153844</v>
      </c>
      <c r="M4" t="s">
        <v>12</v>
      </c>
      <c r="N4" s="26">
        <v>2.564102564102564E-2</v>
      </c>
    </row>
    <row r="5" spans="1:23" x14ac:dyDescent="0.25">
      <c r="C5" t="s">
        <v>78</v>
      </c>
      <c r="D5" s="26">
        <v>0.46153846153846156</v>
      </c>
      <c r="M5" t="s">
        <v>5</v>
      </c>
      <c r="N5" s="26">
        <v>0.87179487179487181</v>
      </c>
      <c r="V5" t="s">
        <v>175</v>
      </c>
      <c r="W5" s="26">
        <v>0.92307692307692313</v>
      </c>
    </row>
    <row r="6" spans="1:23" x14ac:dyDescent="0.25">
      <c r="M6" t="s">
        <v>174</v>
      </c>
      <c r="N6" s="26">
        <v>2.564102564102564E-2</v>
      </c>
      <c r="V6" t="s">
        <v>176</v>
      </c>
      <c r="W6" s="26">
        <v>5.128205128205128E-2</v>
      </c>
    </row>
    <row r="7" spans="1:23" x14ac:dyDescent="0.25">
      <c r="M7" t="s">
        <v>1</v>
      </c>
      <c r="N7" s="26">
        <v>2.564102564102564E-2</v>
      </c>
      <c r="V7" t="s">
        <v>177</v>
      </c>
      <c r="W7" s="26">
        <v>2.564102564102564E-2</v>
      </c>
    </row>
    <row r="8" spans="1:23" x14ac:dyDescent="0.25">
      <c r="M8" t="s">
        <v>11</v>
      </c>
      <c r="N8" s="26">
        <v>2.564102564102564E-2</v>
      </c>
    </row>
    <row r="9" spans="1:23" x14ac:dyDescent="0.25">
      <c r="M9" t="s">
        <v>194</v>
      </c>
      <c r="N9" s="26">
        <v>2.564102564102564E-2</v>
      </c>
    </row>
    <row r="10" spans="1:23" x14ac:dyDescent="0.25"/>
    <row r="11" spans="1:23" x14ac:dyDescent="0.25"/>
    <row r="12" spans="1:23" x14ac:dyDescent="0.25"/>
    <row r="13" spans="1:23" x14ac:dyDescent="0.25"/>
    <row r="14" spans="1:23" x14ac:dyDescent="0.25"/>
    <row r="15" spans="1:23" x14ac:dyDescent="0.25"/>
    <row r="16" spans="1:23" x14ac:dyDescent="0.25"/>
    <row r="17" spans="5:23" x14ac:dyDescent="0.25"/>
    <row r="18" spans="5:23" x14ac:dyDescent="0.25"/>
    <row r="19" spans="5:23" x14ac:dyDescent="0.25"/>
    <row r="20" spans="5:23" x14ac:dyDescent="0.25"/>
    <row r="21" spans="5:23" x14ac:dyDescent="0.25">
      <c r="N21" t="s">
        <v>97</v>
      </c>
      <c r="O21" s="26">
        <v>7.6923076923076927E-2</v>
      </c>
    </row>
    <row r="22" spans="5:23" x14ac:dyDescent="0.25">
      <c r="N22" t="s">
        <v>99</v>
      </c>
      <c r="O22" s="26">
        <v>0.15384615384615385</v>
      </c>
      <c r="V22" t="s">
        <v>98</v>
      </c>
      <c r="W22" s="26">
        <v>2.564102564102564E-2</v>
      </c>
    </row>
    <row r="23" spans="5:23" x14ac:dyDescent="0.25">
      <c r="E23" t="s">
        <v>6</v>
      </c>
      <c r="F23" s="26">
        <v>0.35897435897435898</v>
      </c>
      <c r="N23" t="s">
        <v>101</v>
      </c>
      <c r="O23" s="26">
        <v>0.20512820512820512</v>
      </c>
      <c r="V23" t="s">
        <v>100</v>
      </c>
      <c r="W23" s="26">
        <v>2.564102564102564E-2</v>
      </c>
    </row>
    <row r="24" spans="5:23" x14ac:dyDescent="0.25">
      <c r="E24" t="s">
        <v>7</v>
      </c>
      <c r="F24" s="26">
        <v>0.64102564102564108</v>
      </c>
      <c r="N24" t="s">
        <v>103</v>
      </c>
      <c r="O24" s="26">
        <v>0.23076923076923078</v>
      </c>
      <c r="V24" t="s">
        <v>102</v>
      </c>
      <c r="W24" s="26">
        <v>5.128205128205128E-2</v>
      </c>
    </row>
    <row r="25" spans="5:23" x14ac:dyDescent="0.25">
      <c r="N25" t="s">
        <v>105</v>
      </c>
      <c r="O25" s="26">
        <v>0.17948717948717949</v>
      </c>
      <c r="V25" t="s">
        <v>104</v>
      </c>
      <c r="W25" s="26">
        <v>0.38461538461538464</v>
      </c>
    </row>
    <row r="26" spans="5:23" x14ac:dyDescent="0.25">
      <c r="N26" t="s">
        <v>107</v>
      </c>
      <c r="O26" s="26">
        <v>5.128205128205128E-2</v>
      </c>
      <c r="V26" t="s">
        <v>108</v>
      </c>
      <c r="W26" s="26">
        <v>0.10256410256410256</v>
      </c>
    </row>
    <row r="27" spans="5:23" x14ac:dyDescent="0.25">
      <c r="N27" t="s">
        <v>109</v>
      </c>
      <c r="O27" s="26">
        <v>7.6923076923076927E-2</v>
      </c>
      <c r="V27" t="s">
        <v>110</v>
      </c>
      <c r="W27" s="26">
        <v>0.23076923076923078</v>
      </c>
    </row>
    <row r="28" spans="5:23" x14ac:dyDescent="0.25">
      <c r="N28" t="s">
        <v>111</v>
      </c>
      <c r="O28" s="26">
        <v>2.564102564102564E-2</v>
      </c>
      <c r="V28" t="s">
        <v>112</v>
      </c>
      <c r="W28" s="26">
        <v>0.15384615384615385</v>
      </c>
    </row>
    <row r="29" spans="5:23" x14ac:dyDescent="0.25"/>
    <row r="30" spans="5:23" x14ac:dyDescent="0.25"/>
    <row r="31" spans="5:23" x14ac:dyDescent="0.25"/>
    <row r="32" spans="5:23" x14ac:dyDescent="0.25"/>
    <row r="33" x14ac:dyDescent="0.25"/>
    <row r="34" x14ac:dyDescent="0.25"/>
    <row r="35" x14ac:dyDescent="0.25"/>
  </sheetData>
  <mergeCells count="1">
    <mergeCell ref="B1:U1"/>
  </mergeCells>
  <hyperlinks>
    <hyperlink ref="A1" location="Menu!A1" display="Menu" xr:uid="{F7E23D1B-FE7A-4A98-A8AA-AD949B55F6EC}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BA581-D53E-4EB0-A399-289EA98124B5}">
  <dimension ref="A1:L1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28515625" customWidth="1"/>
    <col min="3" max="3" width="33.5703125" customWidth="1"/>
    <col min="4" max="4" width="14.85546875" customWidth="1"/>
    <col min="5" max="12" width="9.140625" customWidth="1"/>
    <col min="13" max="16384" width="9.140625" hidden="1"/>
  </cols>
  <sheetData>
    <row r="1" spans="1:4" x14ac:dyDescent="0.25">
      <c r="A1" s="65" t="s">
        <v>232</v>
      </c>
      <c r="B1" s="88" t="s">
        <v>197</v>
      </c>
      <c r="C1" s="89"/>
      <c r="D1" s="90"/>
    </row>
    <row r="2" spans="1:4" x14ac:dyDescent="0.25"/>
    <row r="3" spans="1:4" x14ac:dyDescent="0.25">
      <c r="B3" s="54" t="s">
        <v>114</v>
      </c>
      <c r="C3" s="54" t="s">
        <v>115</v>
      </c>
      <c r="D3" s="54" t="s">
        <v>195</v>
      </c>
    </row>
    <row r="4" spans="1:4" x14ac:dyDescent="0.25">
      <c r="B4" s="55" t="s">
        <v>196</v>
      </c>
      <c r="C4" s="56" t="s">
        <v>123</v>
      </c>
      <c r="D4" s="56">
        <v>1</v>
      </c>
    </row>
    <row r="5" spans="1:4" x14ac:dyDescent="0.25">
      <c r="B5" s="55" t="s">
        <v>126</v>
      </c>
      <c r="C5" s="56" t="s">
        <v>125</v>
      </c>
      <c r="D5" s="56">
        <v>1</v>
      </c>
    </row>
    <row r="6" spans="1:4" x14ac:dyDescent="0.25">
      <c r="B6" s="55" t="s">
        <v>128</v>
      </c>
      <c r="C6" s="56" t="s">
        <v>123</v>
      </c>
      <c r="D6" s="56">
        <v>2</v>
      </c>
    </row>
    <row r="7" spans="1:4" x14ac:dyDescent="0.25">
      <c r="B7" s="55" t="s">
        <v>128</v>
      </c>
      <c r="C7" s="56" t="s">
        <v>127</v>
      </c>
      <c r="D7" s="56">
        <v>1</v>
      </c>
    </row>
    <row r="8" spans="1:4" x14ac:dyDescent="0.25">
      <c r="B8" s="55" t="s">
        <v>133</v>
      </c>
      <c r="C8" s="56" t="s">
        <v>134</v>
      </c>
      <c r="D8" s="56">
        <v>7</v>
      </c>
    </row>
    <row r="9" spans="1:4" x14ac:dyDescent="0.25">
      <c r="B9" s="87" t="s">
        <v>57</v>
      </c>
      <c r="C9" s="87"/>
      <c r="D9" s="57">
        <f>SUM(D4:D8)</f>
        <v>12</v>
      </c>
    </row>
    <row r="10" spans="1:4" x14ac:dyDescent="0.25"/>
  </sheetData>
  <mergeCells count="2">
    <mergeCell ref="B9:C9"/>
    <mergeCell ref="B1:D1"/>
  </mergeCells>
  <hyperlinks>
    <hyperlink ref="A1" location="Menu!A1" display="Menu" xr:uid="{36E69363-7860-4A9A-B076-E1570606A67E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48.42578125" style="11" customWidth="1"/>
    <col min="3" max="5" width="9.140625" style="11" customWidth="1"/>
    <col min="6" max="6" width="9.140625" customWidth="1"/>
    <col min="7" max="16384" width="9.140625" hidden="1"/>
  </cols>
  <sheetData>
    <row r="1" spans="1:5" x14ac:dyDescent="0.25">
      <c r="A1" s="65" t="s">
        <v>232</v>
      </c>
      <c r="B1" s="73" t="s">
        <v>169</v>
      </c>
      <c r="C1" s="75"/>
      <c r="D1" s="75"/>
      <c r="E1" s="74"/>
    </row>
    <row r="2" spans="1:5" x14ac:dyDescent="0.25"/>
    <row r="3" spans="1:5" x14ac:dyDescent="0.25">
      <c r="B3" s="12" t="s">
        <v>36</v>
      </c>
      <c r="C3" s="12" t="s">
        <v>37</v>
      </c>
      <c r="D3" s="12" t="s">
        <v>38</v>
      </c>
      <c r="E3" s="12" t="s">
        <v>39</v>
      </c>
    </row>
    <row r="4" spans="1:5" x14ac:dyDescent="0.25">
      <c r="B4" s="13" t="s">
        <v>40</v>
      </c>
      <c r="C4" s="14">
        <v>1871</v>
      </c>
      <c r="D4" s="14">
        <v>1802</v>
      </c>
      <c r="E4" s="15">
        <v>69</v>
      </c>
    </row>
    <row r="5" spans="1:5" x14ac:dyDescent="0.25">
      <c r="B5" s="13" t="s">
        <v>41</v>
      </c>
      <c r="C5" s="14">
        <v>3</v>
      </c>
      <c r="D5" s="14">
        <v>2</v>
      </c>
      <c r="E5" s="15">
        <v>1</v>
      </c>
    </row>
    <row r="6" spans="1:5" x14ac:dyDescent="0.25">
      <c r="B6" s="13" t="s">
        <v>42</v>
      </c>
      <c r="C6" s="14">
        <v>124</v>
      </c>
      <c r="D6" s="14">
        <v>122</v>
      </c>
      <c r="E6" s="15">
        <v>2</v>
      </c>
    </row>
    <row r="7" spans="1:5" x14ac:dyDescent="0.25"/>
    <row r="8" spans="1:5" x14ac:dyDescent="0.25">
      <c r="B8" s="12" t="s">
        <v>36</v>
      </c>
      <c r="C8" s="71" t="s">
        <v>43</v>
      </c>
      <c r="D8" s="77"/>
      <c r="E8" s="72"/>
    </row>
    <row r="9" spans="1:5" x14ac:dyDescent="0.25">
      <c r="B9" s="5" t="s">
        <v>44</v>
      </c>
      <c r="C9" s="76" t="s">
        <v>45</v>
      </c>
      <c r="D9" s="76"/>
      <c r="E9" s="76"/>
    </row>
    <row r="10" spans="1:5" x14ac:dyDescent="0.25">
      <c r="B10" s="5" t="s">
        <v>46</v>
      </c>
      <c r="C10" s="76" t="s">
        <v>45</v>
      </c>
      <c r="D10" s="76"/>
      <c r="E10" s="76"/>
    </row>
    <row r="11" spans="1:5" x14ac:dyDescent="0.25">
      <c r="B11" s="5" t="s">
        <v>47</v>
      </c>
      <c r="C11" s="76" t="s">
        <v>45</v>
      </c>
      <c r="D11" s="76"/>
      <c r="E11" s="76"/>
    </row>
    <row r="12" spans="1:5" x14ac:dyDescent="0.25">
      <c r="B12" s="5" t="s">
        <v>48</v>
      </c>
      <c r="C12" s="76" t="s">
        <v>49</v>
      </c>
      <c r="D12" s="76"/>
      <c r="E12" s="76"/>
    </row>
    <row r="13" spans="1:5" x14ac:dyDescent="0.25">
      <c r="B13" s="5" t="s">
        <v>50</v>
      </c>
      <c r="C13" s="76" t="s">
        <v>49</v>
      </c>
      <c r="D13" s="76"/>
      <c r="E13" s="76"/>
    </row>
    <row r="14" spans="1:5" x14ac:dyDescent="0.25">
      <c r="B14" s="5" t="s">
        <v>51</v>
      </c>
      <c r="C14" s="76" t="s">
        <v>52</v>
      </c>
      <c r="D14" s="76"/>
      <c r="E14" s="76"/>
    </row>
    <row r="15" spans="1:5" x14ac:dyDescent="0.25">
      <c r="B15" s="5" t="s">
        <v>53</v>
      </c>
      <c r="C15" s="76" t="s">
        <v>52</v>
      </c>
      <c r="D15" s="76"/>
      <c r="E15" s="76"/>
    </row>
    <row r="16" spans="1:5" x14ac:dyDescent="0.25"/>
  </sheetData>
  <mergeCells count="9">
    <mergeCell ref="B1:E1"/>
    <mergeCell ref="C14:E14"/>
    <mergeCell ref="C15:E15"/>
    <mergeCell ref="C8:E8"/>
    <mergeCell ref="C9:E9"/>
    <mergeCell ref="C10:E10"/>
    <mergeCell ref="C11:E11"/>
    <mergeCell ref="C12:E12"/>
    <mergeCell ref="C13:E13"/>
  </mergeCells>
  <hyperlinks>
    <hyperlink ref="A1" location="Menu!A1" display="Menu" xr:uid="{34ED761B-BBEA-4599-8EFF-7F402FC550B5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"/>
  <sheetViews>
    <sheetView showGridLines="0" workbookViewId="0"/>
  </sheetViews>
  <sheetFormatPr defaultColWidth="0" defaultRowHeight="15" zeroHeight="1" x14ac:dyDescent="0.25"/>
  <cols>
    <col min="1" max="1" width="6.7109375" customWidth="1"/>
    <col min="2" max="2" width="69.5703125" style="11" customWidth="1"/>
    <col min="3" max="3" width="16.28515625" style="11" customWidth="1"/>
    <col min="4" max="12" width="9.140625" customWidth="1"/>
    <col min="13" max="13" width="8.140625" customWidth="1"/>
    <col min="14" max="14" width="3" customWidth="1"/>
    <col min="15" max="16384" width="9.140625" hidden="1"/>
  </cols>
  <sheetData>
    <row r="1" spans="1:3" x14ac:dyDescent="0.25">
      <c r="A1" s="65" t="s">
        <v>232</v>
      </c>
      <c r="B1" s="73" t="s">
        <v>170</v>
      </c>
      <c r="C1" s="74"/>
    </row>
    <row r="2" spans="1:3" x14ac:dyDescent="0.25"/>
    <row r="3" spans="1:3" x14ac:dyDescent="0.25">
      <c r="B3" s="78" t="s">
        <v>54</v>
      </c>
      <c r="C3" s="79"/>
    </row>
    <row r="4" spans="1:3" x14ac:dyDescent="0.25">
      <c r="B4" s="3" t="s">
        <v>55</v>
      </c>
      <c r="C4" s="4">
        <v>55</v>
      </c>
    </row>
    <row r="5" spans="1:3" x14ac:dyDescent="0.25">
      <c r="B5" s="3" t="s">
        <v>56</v>
      </c>
      <c r="C5" s="4">
        <v>1</v>
      </c>
    </row>
    <row r="6" spans="1:3" x14ac:dyDescent="0.25">
      <c r="B6" s="8" t="s">
        <v>57</v>
      </c>
      <c r="C6" s="9">
        <f>SUM(C4:C5)</f>
        <v>56</v>
      </c>
    </row>
    <row r="7" spans="1:3" x14ac:dyDescent="0.25">
      <c r="B7" s="78" t="s">
        <v>58</v>
      </c>
      <c r="C7" s="79"/>
    </row>
    <row r="8" spans="1:3" x14ac:dyDescent="0.25">
      <c r="B8" s="3" t="s">
        <v>48</v>
      </c>
      <c r="C8" s="4">
        <v>48</v>
      </c>
    </row>
    <row r="9" spans="1:3" x14ac:dyDescent="0.25">
      <c r="B9" s="3" t="s">
        <v>59</v>
      </c>
      <c r="C9" s="4">
        <v>9</v>
      </c>
    </row>
    <row r="10" spans="1:3" x14ac:dyDescent="0.25">
      <c r="B10" s="3" t="s">
        <v>60</v>
      </c>
      <c r="C10" s="4">
        <v>7</v>
      </c>
    </row>
    <row r="11" spans="1:3" x14ac:dyDescent="0.25">
      <c r="B11" s="8" t="s">
        <v>57</v>
      </c>
      <c r="C11" s="9">
        <f>SUM(C8:C10)</f>
        <v>64</v>
      </c>
    </row>
    <row r="12" spans="1:3" x14ac:dyDescent="0.25"/>
  </sheetData>
  <mergeCells count="3">
    <mergeCell ref="B3:C3"/>
    <mergeCell ref="B7:C7"/>
    <mergeCell ref="B1:C1"/>
  </mergeCells>
  <hyperlinks>
    <hyperlink ref="A1" location="Menu!A1" display="Menu" xr:uid="{D1953B11-CB98-486D-9B9D-7FCB499705C3}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D677-C226-4D4A-9060-B83867A287B6}">
  <dimension ref="A1:H7"/>
  <sheetViews>
    <sheetView showGridLines="0" workbookViewId="0">
      <selection activeCell="E3" sqref="E3"/>
    </sheetView>
  </sheetViews>
  <sheetFormatPr defaultColWidth="0" defaultRowHeight="15" zeroHeight="1" x14ac:dyDescent="0.25"/>
  <cols>
    <col min="1" max="1" width="9.140625" customWidth="1"/>
    <col min="2" max="2" width="31.28515625" customWidth="1"/>
    <col min="3" max="3" width="36.140625" customWidth="1"/>
    <col min="4" max="4" width="31.7109375" customWidth="1"/>
    <col min="5" max="5" width="20.42578125" customWidth="1"/>
    <col min="6" max="6" width="9.140625" customWidth="1"/>
    <col min="7" max="7" width="42.42578125" hidden="1" customWidth="1"/>
    <col min="8" max="8" width="13.85546875" hidden="1" customWidth="1"/>
    <col min="9" max="16384" width="9.140625" hidden="1"/>
  </cols>
  <sheetData>
    <row r="1" spans="1:5" x14ac:dyDescent="0.25">
      <c r="A1" s="65" t="s">
        <v>232</v>
      </c>
      <c r="B1" s="73" t="s">
        <v>201</v>
      </c>
      <c r="C1" s="75"/>
      <c r="D1" s="75"/>
      <c r="E1" s="74"/>
    </row>
    <row r="2" spans="1:5" x14ac:dyDescent="0.25">
      <c r="B2" s="11"/>
      <c r="C2" s="11"/>
      <c r="D2" s="11"/>
      <c r="E2" s="11"/>
    </row>
    <row r="3" spans="1:5" x14ac:dyDescent="0.25">
      <c r="B3" s="50" t="s">
        <v>198</v>
      </c>
      <c r="C3" s="50" t="s">
        <v>199</v>
      </c>
      <c r="D3" s="50" t="s">
        <v>200</v>
      </c>
      <c r="E3" s="50" t="s">
        <v>57</v>
      </c>
    </row>
    <row r="4" spans="1:5" x14ac:dyDescent="0.25">
      <c r="B4" s="38">
        <v>334</v>
      </c>
      <c r="C4" s="38">
        <v>24</v>
      </c>
      <c r="D4" s="38">
        <v>9</v>
      </c>
      <c r="E4" s="58">
        <f>SUM(B4:D4)</f>
        <v>367</v>
      </c>
    </row>
    <row r="5" spans="1:5" x14ac:dyDescent="0.25">
      <c r="B5" s="11"/>
      <c r="C5" s="11"/>
      <c r="D5" s="11"/>
      <c r="E5" s="11"/>
    </row>
    <row r="7" spans="1:5" ht="28.5" hidden="1" customHeight="1" x14ac:dyDescent="0.25">
      <c r="D7" s="61"/>
      <c r="E7" s="61"/>
    </row>
  </sheetData>
  <mergeCells count="1">
    <mergeCell ref="B1:E1"/>
  </mergeCells>
  <hyperlinks>
    <hyperlink ref="A1" location="Menu!A1" display="Menu" xr:uid="{270D6A16-1225-478F-A886-575C4637C53E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1600-2157-4F8F-AC83-BFF647EF70E9}">
  <dimension ref="A1:D6"/>
  <sheetViews>
    <sheetView showGridLines="0" workbookViewId="0">
      <selection activeCell="B2" sqref="B2"/>
    </sheetView>
  </sheetViews>
  <sheetFormatPr defaultColWidth="0" defaultRowHeight="15" zeroHeight="1" x14ac:dyDescent="0.25"/>
  <cols>
    <col min="1" max="1" width="9.140625" customWidth="1"/>
    <col min="2" max="2" width="39.28515625" customWidth="1"/>
    <col min="3" max="3" width="25.85546875" customWidth="1"/>
    <col min="4" max="4" width="9.140625" customWidth="1"/>
    <col min="5" max="16384" width="9.140625" hidden="1"/>
  </cols>
  <sheetData>
    <row r="1" spans="1:3" x14ac:dyDescent="0.25">
      <c r="A1" s="65" t="s">
        <v>232</v>
      </c>
      <c r="B1" s="73" t="s">
        <v>233</v>
      </c>
      <c r="C1" s="74"/>
    </row>
    <row r="2" spans="1:3" x14ac:dyDescent="0.25">
      <c r="B2" s="59"/>
      <c r="C2" s="59"/>
    </row>
    <row r="3" spans="1:3" x14ac:dyDescent="0.25">
      <c r="B3" s="50" t="s">
        <v>204</v>
      </c>
      <c r="C3" s="50" t="s">
        <v>205</v>
      </c>
    </row>
    <row r="4" spans="1:3" x14ac:dyDescent="0.25">
      <c r="B4" s="60" t="s">
        <v>202</v>
      </c>
      <c r="C4" s="53">
        <v>76</v>
      </c>
    </row>
    <row r="5" spans="1:3" x14ac:dyDescent="0.25">
      <c r="B5" s="60" t="s">
        <v>203</v>
      </c>
      <c r="C5" s="53">
        <v>343</v>
      </c>
    </row>
    <row r="6" spans="1:3" x14ac:dyDescent="0.25"/>
  </sheetData>
  <mergeCells count="1">
    <mergeCell ref="B1:C1"/>
  </mergeCells>
  <hyperlinks>
    <hyperlink ref="A1" location="Menu!A1" display="Menu" xr:uid="{A86B355D-2007-4FBB-9957-287CF865789D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0B62-9D26-4152-ACD0-5C0ED010F05A}">
  <dimension ref="A1:G14"/>
  <sheetViews>
    <sheetView showGridLines="0" workbookViewId="0"/>
  </sheetViews>
  <sheetFormatPr defaultColWidth="0" defaultRowHeight="15" zeroHeight="1" x14ac:dyDescent="0.25"/>
  <cols>
    <col min="1" max="1" width="7.140625" customWidth="1"/>
    <col min="2" max="2" width="34" customWidth="1"/>
    <col min="3" max="3" width="45.42578125" customWidth="1"/>
    <col min="4" max="4" width="7.5703125" customWidth="1"/>
    <col min="5" max="5" width="68" customWidth="1"/>
    <col min="6" max="6" width="29" customWidth="1"/>
    <col min="7" max="7" width="8" customWidth="1"/>
    <col min="8" max="16384" width="9.140625" hidden="1"/>
  </cols>
  <sheetData>
    <row r="1" spans="1:6" ht="15" customHeight="1" x14ac:dyDescent="0.25">
      <c r="A1" s="65" t="s">
        <v>232</v>
      </c>
      <c r="B1" s="80" t="s">
        <v>209</v>
      </c>
      <c r="C1" s="80"/>
      <c r="E1" s="81" t="s">
        <v>213</v>
      </c>
      <c r="F1" s="82"/>
    </row>
    <row r="2" spans="1:6" x14ac:dyDescent="0.25"/>
    <row r="3" spans="1:6" x14ac:dyDescent="0.25">
      <c r="B3" s="62" t="s">
        <v>210</v>
      </c>
      <c r="C3" s="62" t="s">
        <v>135</v>
      </c>
      <c r="E3" s="62" t="s">
        <v>210</v>
      </c>
      <c r="F3" s="62" t="s">
        <v>135</v>
      </c>
    </row>
    <row r="4" spans="1:6" x14ac:dyDescent="0.25">
      <c r="B4" s="5" t="s">
        <v>6</v>
      </c>
      <c r="C4" s="38">
        <v>1</v>
      </c>
      <c r="E4" s="63" t="s">
        <v>212</v>
      </c>
      <c r="F4" s="38">
        <v>33</v>
      </c>
    </row>
    <row r="5" spans="1:6" x14ac:dyDescent="0.25">
      <c r="B5" s="5" t="s">
        <v>7</v>
      </c>
      <c r="C5" s="38">
        <v>33</v>
      </c>
      <c r="E5" s="62" t="s">
        <v>211</v>
      </c>
      <c r="F5" s="62" t="s">
        <v>135</v>
      </c>
    </row>
    <row r="6" spans="1:6" x14ac:dyDescent="0.25">
      <c r="B6" s="5" t="s">
        <v>206</v>
      </c>
      <c r="C6" s="38">
        <v>18</v>
      </c>
      <c r="E6" s="63" t="s">
        <v>212</v>
      </c>
      <c r="F6" s="38">
        <v>2</v>
      </c>
    </row>
    <row r="7" spans="1:6" x14ac:dyDescent="0.25">
      <c r="B7" s="16" t="s">
        <v>207</v>
      </c>
      <c r="C7" s="52">
        <f>SUM(C4:C6)</f>
        <v>52</v>
      </c>
      <c r="E7" s="64" t="s">
        <v>57</v>
      </c>
      <c r="F7" s="52">
        <f>F4+F6</f>
        <v>35</v>
      </c>
    </row>
    <row r="8" spans="1:6" x14ac:dyDescent="0.25">
      <c r="B8" s="62" t="s">
        <v>211</v>
      </c>
      <c r="C8" s="62" t="s">
        <v>135</v>
      </c>
    </row>
    <row r="9" spans="1:6" x14ac:dyDescent="0.25">
      <c r="B9" s="5" t="s">
        <v>6</v>
      </c>
      <c r="C9" s="38">
        <v>0</v>
      </c>
    </row>
    <row r="10" spans="1:6" x14ac:dyDescent="0.25">
      <c r="B10" s="5" t="s">
        <v>7</v>
      </c>
      <c r="C10" s="38">
        <v>1</v>
      </c>
    </row>
    <row r="11" spans="1:6" x14ac:dyDescent="0.25">
      <c r="B11" s="5" t="s">
        <v>206</v>
      </c>
      <c r="C11" s="38">
        <v>15</v>
      </c>
    </row>
    <row r="12" spans="1:6" x14ac:dyDescent="0.25">
      <c r="B12" s="16" t="s">
        <v>208</v>
      </c>
      <c r="C12" s="52">
        <f>SUM(C9:C11)</f>
        <v>16</v>
      </c>
    </row>
    <row r="13" spans="1:6" x14ac:dyDescent="0.25">
      <c r="B13" s="16" t="s">
        <v>63</v>
      </c>
      <c r="C13" s="52">
        <f>C7+C12</f>
        <v>68</v>
      </c>
    </row>
    <row r="14" spans="1:6" x14ac:dyDescent="0.25"/>
  </sheetData>
  <mergeCells count="2">
    <mergeCell ref="B1:C1"/>
    <mergeCell ref="E1:F1"/>
  </mergeCells>
  <hyperlinks>
    <hyperlink ref="A1" location="Menu!A1" display="Menu" xr:uid="{A2798C03-DD0B-4941-89E5-854997BB8403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showGridLines="0" workbookViewId="0">
      <selection activeCell="E17" sqref="E17"/>
    </sheetView>
  </sheetViews>
  <sheetFormatPr defaultColWidth="0" defaultRowHeight="15" zeroHeight="1" x14ac:dyDescent="0.25"/>
  <cols>
    <col min="1" max="1" width="8" customWidth="1"/>
    <col min="2" max="2" width="36.85546875" customWidth="1"/>
    <col min="3" max="3" width="19.5703125" bestFit="1" customWidth="1"/>
    <col min="4" max="4" width="17.42578125" bestFit="1" customWidth="1"/>
    <col min="5" max="5" width="27.28515625" bestFit="1" customWidth="1"/>
    <col min="6" max="6" width="9.5703125" bestFit="1" customWidth="1"/>
    <col min="7" max="7" width="7" bestFit="1" customWidth="1"/>
    <col min="8" max="8" width="10.7109375" bestFit="1" customWidth="1"/>
    <col min="9" max="16384" width="9.140625" hidden="1"/>
  </cols>
  <sheetData>
    <row r="1" spans="1:8" x14ac:dyDescent="0.25">
      <c r="A1" s="65" t="s">
        <v>232</v>
      </c>
      <c r="B1" s="73" t="s">
        <v>180</v>
      </c>
      <c r="C1" s="75"/>
      <c r="D1" s="75"/>
      <c r="E1" s="75"/>
      <c r="F1" s="75"/>
      <c r="G1" s="74"/>
    </row>
    <row r="4" spans="1:8" hidden="1" x14ac:dyDescent="0.25">
      <c r="B4" s="6" t="s">
        <v>70</v>
      </c>
      <c r="C4" s="6" t="s">
        <v>64</v>
      </c>
    </row>
    <row r="5" spans="1:8" hidden="1" x14ac:dyDescent="0.25">
      <c r="B5" s="6" t="s">
        <v>61</v>
      </c>
      <c r="C5" t="s">
        <v>7</v>
      </c>
      <c r="D5" t="s">
        <v>10</v>
      </c>
      <c r="E5" t="s">
        <v>2</v>
      </c>
      <c r="F5" t="s">
        <v>6</v>
      </c>
      <c r="G5" t="s">
        <v>62</v>
      </c>
      <c r="H5" t="s">
        <v>63</v>
      </c>
    </row>
    <row r="6" spans="1:8" hidden="1" x14ac:dyDescent="0.25">
      <c r="B6" s="7" t="s">
        <v>3</v>
      </c>
      <c r="C6">
        <v>1679</v>
      </c>
      <c r="D6">
        <v>4</v>
      </c>
      <c r="E6">
        <v>17</v>
      </c>
      <c r="F6">
        <v>97</v>
      </c>
      <c r="H6">
        <v>1797</v>
      </c>
    </row>
    <row r="7" spans="1:8" hidden="1" x14ac:dyDescent="0.25">
      <c r="B7" s="7" t="s">
        <v>19</v>
      </c>
      <c r="C7">
        <v>32</v>
      </c>
      <c r="D7">
        <v>5</v>
      </c>
      <c r="F7">
        <v>41</v>
      </c>
      <c r="H7">
        <v>78</v>
      </c>
    </row>
    <row r="8" spans="1:8" hidden="1" x14ac:dyDescent="0.25">
      <c r="B8" s="7" t="s">
        <v>30</v>
      </c>
      <c r="C8">
        <v>16</v>
      </c>
      <c r="D8">
        <v>1</v>
      </c>
      <c r="H8">
        <v>17</v>
      </c>
    </row>
    <row r="9" spans="1:8" hidden="1" x14ac:dyDescent="0.25">
      <c r="B9" s="7" t="s">
        <v>62</v>
      </c>
    </row>
    <row r="10" spans="1:8" hidden="1" x14ac:dyDescent="0.25">
      <c r="B10" s="7" t="s">
        <v>63</v>
      </c>
      <c r="C10">
        <v>1727</v>
      </c>
      <c r="D10">
        <v>10</v>
      </c>
      <c r="E10">
        <v>17</v>
      </c>
      <c r="F10">
        <v>138</v>
      </c>
      <c r="H10">
        <v>1892</v>
      </c>
    </row>
    <row r="14" spans="1:8" x14ac:dyDescent="0.25"/>
    <row r="15" spans="1:8" ht="25.5" customHeight="1" x14ac:dyDescent="0.25">
      <c r="B15" s="25" t="s">
        <v>65</v>
      </c>
      <c r="C15" s="12" t="s">
        <v>66</v>
      </c>
      <c r="D15" s="12" t="s">
        <v>67</v>
      </c>
      <c r="E15" s="12" t="s">
        <v>6</v>
      </c>
      <c r="F15" s="39" t="s">
        <v>7</v>
      </c>
      <c r="G15" s="12" t="s">
        <v>57</v>
      </c>
    </row>
    <row r="16" spans="1:8" x14ac:dyDescent="0.25">
      <c r="B16" s="3" t="s">
        <v>68</v>
      </c>
      <c r="C16" s="4">
        <v>4</v>
      </c>
      <c r="D16" s="4">
        <v>17</v>
      </c>
      <c r="E16" s="4">
        <v>97</v>
      </c>
      <c r="F16" s="45">
        <v>1679</v>
      </c>
      <c r="G16" s="19">
        <f>SUM(C16:F16)</f>
        <v>1797</v>
      </c>
    </row>
    <row r="17" spans="2:7" x14ac:dyDescent="0.25">
      <c r="B17" s="3" t="s">
        <v>69</v>
      </c>
      <c r="C17" s="4">
        <v>5</v>
      </c>
      <c r="D17" s="4">
        <v>0</v>
      </c>
      <c r="E17" s="4">
        <v>41</v>
      </c>
      <c r="F17" s="46">
        <v>32</v>
      </c>
      <c r="G17" s="19">
        <f t="shared" ref="G17:G18" si="0">SUM(C17:F17)</f>
        <v>78</v>
      </c>
    </row>
    <row r="18" spans="2:7" x14ac:dyDescent="0.25">
      <c r="B18" s="8" t="s">
        <v>57</v>
      </c>
      <c r="C18" s="10">
        <f>SUM(C16:C17)</f>
        <v>9</v>
      </c>
      <c r="D18" s="10">
        <f>SUM(D16:D17)</f>
        <v>17</v>
      </c>
      <c r="E18" s="10">
        <f>SUM(E16:E17)</f>
        <v>138</v>
      </c>
      <c r="F18" s="47">
        <f>SUM(F16:F17)</f>
        <v>1711</v>
      </c>
      <c r="G18" s="19">
        <f t="shared" si="0"/>
        <v>1875</v>
      </c>
    </row>
    <row r="19" spans="2:7" x14ac:dyDescent="0.25"/>
    <row r="20" spans="2:7" x14ac:dyDescent="0.25"/>
  </sheetData>
  <mergeCells count="1">
    <mergeCell ref="B1:G1"/>
  </mergeCells>
  <hyperlinks>
    <hyperlink ref="A1" location="Menu!A1" display="Menu" xr:uid="{3A229C11-2868-4990-B3F2-996AB08DD18A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R18"/>
  <sheetViews>
    <sheetView showGridLines="0" topLeftCell="A10" workbookViewId="0">
      <selection activeCell="A10" sqref="A10"/>
    </sheetView>
  </sheetViews>
  <sheetFormatPr defaultColWidth="0" defaultRowHeight="15" zeroHeight="1" x14ac:dyDescent="0.25"/>
  <cols>
    <col min="1" max="1" width="7.42578125" customWidth="1"/>
    <col min="2" max="2" width="36" customWidth="1"/>
    <col min="3" max="3" width="19.5703125" bestFit="1" customWidth="1"/>
    <col min="4" max="6" width="10.85546875" bestFit="1" customWidth="1"/>
    <col min="7" max="8" width="13.140625" bestFit="1" customWidth="1"/>
    <col min="9" max="9" width="5" customWidth="1"/>
    <col min="10" max="12" width="12.5703125" hidden="1" customWidth="1"/>
    <col min="13" max="14" width="10.5703125" hidden="1" customWidth="1"/>
    <col min="15" max="15" width="9.42578125" hidden="1" customWidth="1"/>
    <col min="16" max="16" width="8.85546875" hidden="1" customWidth="1"/>
    <col min="17" max="17" width="7" hidden="1" customWidth="1"/>
    <col min="18" max="18" width="10.7109375" hidden="1" customWidth="1"/>
    <col min="19" max="16384" width="9.140625" hidden="1"/>
  </cols>
  <sheetData>
    <row r="3" spans="1:18" hidden="1" x14ac:dyDescent="0.25">
      <c r="B3" s="6" t="s">
        <v>70</v>
      </c>
      <c r="C3" s="6" t="s">
        <v>64</v>
      </c>
    </row>
    <row r="4" spans="1:18" hidden="1" x14ac:dyDescent="0.25">
      <c r="B4" s="6" t="s">
        <v>61</v>
      </c>
      <c r="C4" t="s">
        <v>25</v>
      </c>
      <c r="D4" t="s">
        <v>21</v>
      </c>
      <c r="E4" t="s">
        <v>27</v>
      </c>
      <c r="F4" t="s">
        <v>29</v>
      </c>
      <c r="G4" t="s">
        <v>33</v>
      </c>
      <c r="H4" t="s">
        <v>32</v>
      </c>
      <c r="I4" t="s">
        <v>31</v>
      </c>
      <c r="J4" t="s">
        <v>28</v>
      </c>
      <c r="K4" t="s">
        <v>26</v>
      </c>
      <c r="L4" t="s">
        <v>22</v>
      </c>
      <c r="M4" t="s">
        <v>23</v>
      </c>
      <c r="N4" t="s">
        <v>34</v>
      </c>
      <c r="O4" t="s">
        <v>24</v>
      </c>
      <c r="P4" t="s">
        <v>35</v>
      </c>
      <c r="Q4" t="s">
        <v>62</v>
      </c>
      <c r="R4" t="s">
        <v>63</v>
      </c>
    </row>
    <row r="5" spans="1:18" hidden="1" x14ac:dyDescent="0.25">
      <c r="B5" s="7" t="s">
        <v>3</v>
      </c>
      <c r="C5">
        <v>166</v>
      </c>
      <c r="D5">
        <v>176</v>
      </c>
      <c r="E5">
        <v>171</v>
      </c>
      <c r="F5">
        <v>183</v>
      </c>
      <c r="G5">
        <v>13</v>
      </c>
      <c r="H5">
        <v>20</v>
      </c>
      <c r="I5">
        <v>134</v>
      </c>
      <c r="J5">
        <v>207</v>
      </c>
      <c r="K5">
        <v>221</v>
      </c>
      <c r="L5">
        <v>178</v>
      </c>
      <c r="M5">
        <v>80</v>
      </c>
      <c r="N5">
        <v>23</v>
      </c>
      <c r="O5">
        <v>223</v>
      </c>
      <c r="P5">
        <v>2</v>
      </c>
      <c r="R5">
        <v>1797</v>
      </c>
    </row>
    <row r="6" spans="1:18" hidden="1" x14ac:dyDescent="0.25">
      <c r="B6" s="7" t="s">
        <v>19</v>
      </c>
      <c r="M6">
        <v>78</v>
      </c>
      <c r="R6">
        <v>78</v>
      </c>
    </row>
    <row r="7" spans="1:18" hidden="1" x14ac:dyDescent="0.25">
      <c r="B7" s="7" t="s">
        <v>62</v>
      </c>
    </row>
    <row r="8" spans="1:18" hidden="1" x14ac:dyDescent="0.25">
      <c r="B8" s="7" t="s">
        <v>63</v>
      </c>
      <c r="C8">
        <v>166</v>
      </c>
      <c r="D8">
        <v>176</v>
      </c>
      <c r="E8">
        <v>171</v>
      </c>
      <c r="F8">
        <v>183</v>
      </c>
      <c r="G8">
        <v>13</v>
      </c>
      <c r="H8">
        <v>20</v>
      </c>
      <c r="I8">
        <v>134</v>
      </c>
      <c r="J8">
        <v>207</v>
      </c>
      <c r="K8">
        <v>221</v>
      </c>
      <c r="L8">
        <v>178</v>
      </c>
      <c r="M8">
        <v>158</v>
      </c>
      <c r="N8">
        <v>23</v>
      </c>
      <c r="O8">
        <v>223</v>
      </c>
      <c r="P8">
        <v>2</v>
      </c>
      <c r="R8">
        <v>1875</v>
      </c>
    </row>
    <row r="10" spans="1:18" x14ac:dyDescent="0.25">
      <c r="A10" s="65" t="s">
        <v>232</v>
      </c>
      <c r="B10" s="73" t="s">
        <v>181</v>
      </c>
      <c r="C10" s="75"/>
      <c r="D10" s="75"/>
      <c r="E10" s="75"/>
      <c r="F10" s="75"/>
      <c r="G10" s="75"/>
      <c r="H10" s="74"/>
    </row>
    <row r="11" spans="1:18" x14ac:dyDescent="0.25"/>
    <row r="12" spans="1:18" x14ac:dyDescent="0.25">
      <c r="B12" s="12" t="s">
        <v>65</v>
      </c>
      <c r="C12" s="12" t="s">
        <v>71</v>
      </c>
      <c r="D12" s="12" t="s">
        <v>72</v>
      </c>
      <c r="E12" s="12" t="s">
        <v>73</v>
      </c>
      <c r="F12" s="12" t="s">
        <v>74</v>
      </c>
      <c r="G12" s="39" t="s">
        <v>75</v>
      </c>
      <c r="H12" s="12" t="s">
        <v>57</v>
      </c>
    </row>
    <row r="13" spans="1:18" x14ac:dyDescent="0.25">
      <c r="B13" s="5" t="s">
        <v>68</v>
      </c>
      <c r="C13" s="15">
        <v>103</v>
      </c>
      <c r="D13" s="15">
        <v>33</v>
      </c>
      <c r="E13" s="15">
        <v>696</v>
      </c>
      <c r="F13" s="15">
        <v>740</v>
      </c>
      <c r="G13" s="44">
        <v>225</v>
      </c>
      <c r="H13" s="19">
        <f>SUM(C13:G13)</f>
        <v>1797</v>
      </c>
    </row>
    <row r="14" spans="1:18" x14ac:dyDescent="0.25">
      <c r="B14" s="5" t="s">
        <v>69</v>
      </c>
      <c r="C14" s="15">
        <v>78</v>
      </c>
      <c r="D14" s="15">
        <v>0</v>
      </c>
      <c r="E14" s="15">
        <v>0</v>
      </c>
      <c r="F14" s="15">
        <v>0</v>
      </c>
      <c r="G14" s="44">
        <v>0</v>
      </c>
      <c r="H14" s="19">
        <f t="shared" ref="H14:H15" si="0">SUM(C14:G14)</f>
        <v>78</v>
      </c>
    </row>
    <row r="15" spans="1:18" x14ac:dyDescent="0.25">
      <c r="B15" s="16" t="s">
        <v>57</v>
      </c>
      <c r="C15" s="18">
        <f>SUM(C13:C14)</f>
        <v>181</v>
      </c>
      <c r="D15" s="18">
        <f>SUM(D13:D14)</f>
        <v>33</v>
      </c>
      <c r="E15" s="18">
        <f>SUM(E13:E14)</f>
        <v>696</v>
      </c>
      <c r="F15" s="18">
        <f>SUM(F13:F14)</f>
        <v>740</v>
      </c>
      <c r="G15" s="37">
        <f>SUM(G13:G14)</f>
        <v>225</v>
      </c>
      <c r="H15" s="19">
        <f t="shared" si="0"/>
        <v>1875</v>
      </c>
    </row>
    <row r="16" spans="1:18" x14ac:dyDescent="0.25"/>
    <row r="17" x14ac:dyDescent="0.25"/>
    <row r="18" x14ac:dyDescent="0.25"/>
  </sheetData>
  <mergeCells count="1">
    <mergeCell ref="B10:H10"/>
  </mergeCells>
  <hyperlinks>
    <hyperlink ref="A10" location="Menu!A1" display="Menu" xr:uid="{C0FD010A-2914-40A2-A9FE-9F79878C61A6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Menu</vt:lpstr>
      <vt:lpstr>Quadro resumo</vt:lpstr>
      <vt:lpstr>Cargos e Vacâncias</vt:lpstr>
      <vt:lpstr>Posses e contratos temporários</vt:lpstr>
      <vt:lpstr>Capacitação Docentes</vt:lpstr>
      <vt:lpstr>Saúde Docentes</vt:lpstr>
      <vt:lpstr>Afastamentos Docentes</vt:lpstr>
      <vt:lpstr>Titulação - 3º grau</vt:lpstr>
      <vt:lpstr>Classe funcional - 3º grau</vt:lpstr>
      <vt:lpstr>Regime de trabalho -  3º grau</vt:lpstr>
      <vt:lpstr>Perfil docentes 3º grau</vt:lpstr>
      <vt:lpstr>Cargos comissionados - 3º grau</vt:lpstr>
      <vt:lpstr>Docentes por UA - 3º grau</vt:lpstr>
      <vt:lpstr>Titulação - ESEBA</vt:lpstr>
      <vt:lpstr>Classe funcional - ESEBA</vt:lpstr>
      <vt:lpstr>Regime de trabalho - ESEBA</vt:lpstr>
      <vt:lpstr>Perfil Docentes ESEBA</vt:lpstr>
      <vt:lpstr>Titulação - ESTES</vt:lpstr>
      <vt:lpstr>Classe funcional - ESTES</vt:lpstr>
      <vt:lpstr>Regime de trabalho - ESTES</vt:lpstr>
      <vt:lpstr>Perfil Docentes ESTES</vt:lpstr>
      <vt:lpstr>Cargos comissionados - 1º e 2º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Silva Ferreira</dc:creator>
  <cp:lastModifiedBy>Adriana dos Reis Patriarca</cp:lastModifiedBy>
  <dcterms:created xsi:type="dcterms:W3CDTF">2022-12-28T17:51:33Z</dcterms:created>
  <dcterms:modified xsi:type="dcterms:W3CDTF">2024-06-20T13:14:54Z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</Properties>
</file>