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firstSheet="1" activeTab="1"/>
  </bookViews>
  <sheets>
    <sheet name="Biblioteca_2020" sheetId="1" state="hidden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<sst xmlns="http://schemas.openxmlformats.org/spreadsheetml/2006/main" count="348" uniqueCount="100">
  <si>
    <t>FIS</t>
  </si>
  <si>
    <t>ESB</t>
  </si>
  <si>
    <t>GLO</t>
  </si>
  <si>
    <t>MTC</t>
  </si>
  <si>
    <t>PAT</t>
  </si>
  <si>
    <t>PON</t>
  </si>
  <si>
    <t>MON</t>
  </si>
  <si>
    <t>UMU</t>
  </si>
  <si>
    <t>Categorias</t>
  </si>
  <si>
    <t>BSFIS</t>
  </si>
  <si>
    <t>BSESB</t>
  </si>
  <si>
    <t>BSGLO</t>
  </si>
  <si>
    <t>BSMTC</t>
  </si>
  <si>
    <t>BSPAT</t>
  </si>
  <si>
    <t>BSPON</t>
  </si>
  <si>
    <t>BCMON</t>
  </si>
  <si>
    <t>BSUMU</t>
  </si>
  <si>
    <t>TOTAL</t>
  </si>
  <si>
    <t>Área construída (m²)</t>
  </si>
  <si>
    <t>Dispositivos móveis</t>
  </si>
  <si>
    <r>
      <t>Scanners</t>
    </r>
    <r>
      <rPr>
        <sz val="11"/>
        <color rgb="FF000000"/>
        <rFont val="Calibri"/>
        <family val="2"/>
      </rPr>
      <t xml:space="preserve"> planetários</t>
    </r>
  </si>
  <si>
    <t>Sistemas de autodevolução</t>
  </si>
  <si>
    <t>Sistemas de autoempréstimo</t>
  </si>
  <si>
    <t>Usuários</t>
  </si>
  <si>
    <t>N/A</t>
  </si>
  <si>
    <t>Acervo</t>
  </si>
  <si>
    <t>Periódicos</t>
  </si>
  <si>
    <t>Títulos</t>
  </si>
  <si>
    <t>Livros</t>
  </si>
  <si>
    <t>Exemplares</t>
  </si>
  <si>
    <t>E-books</t>
  </si>
  <si>
    <t>Total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</si>
  <si>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</si>
  <si>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</si>
  <si>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</si>
  <si>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</si>
  <si>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</si>
  <si>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</si>
  <si>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Engenharias</t>
  </si>
  <si>
    <t>Linguística, Letras e Artes</t>
  </si>
  <si>
    <t>Multidisciplinares</t>
  </si>
  <si>
    <t>Coleções especiais *</t>
  </si>
  <si>
    <t>* Dados coletados manualmente, incluindo coleções especiais alocadas em outras unidades informacionais do Sistema de Bibliotecas</t>
  </si>
  <si>
    <t>Repositório Institucional da UFU</t>
  </si>
  <si>
    <t>Área temática CNPQ</t>
  </si>
  <si>
    <t>Dissertações</t>
  </si>
  <si>
    <t>Teses</t>
  </si>
  <si>
    <t>TCC</t>
  </si>
  <si>
    <t>Qtd. Trabalhos</t>
  </si>
  <si>
    <t>Nº Acessos</t>
  </si>
  <si>
    <t>Outras áreas definidas pelo RI/UFU</t>
  </si>
  <si>
    <t>Bibliotecas</t>
  </si>
  <si>
    <t>Santa Mônica</t>
  </si>
  <si>
    <t>Umuarama</t>
  </si>
  <si>
    <t>Educação Física</t>
  </si>
  <si>
    <t>Educação Básica</t>
  </si>
  <si>
    <t>Pontal</t>
  </si>
  <si>
    <t>Patos de Minas</t>
  </si>
  <si>
    <t>Monte Carmelo</t>
  </si>
  <si>
    <t>Hospital de Clínicas</t>
  </si>
  <si>
    <t>Glória</t>
  </si>
  <si>
    <t>Computadores por usuário</t>
  </si>
  <si>
    <t>Scanners</t>
  </si>
  <si>
    <t>Planetário</t>
  </si>
  <si>
    <t xml:space="preserve">-   </t>
  </si>
  <si>
    <t xml:space="preserve"> -   </t>
  </si>
  <si>
    <t>Portátil</t>
  </si>
  <si>
    <t>-</t>
  </si>
  <si>
    <t>Autoatendimento</t>
  </si>
  <si>
    <t>Frequência</t>
  </si>
  <si>
    <t>Contas movimentadas</t>
  </si>
  <si>
    <t>Área do conhecimento</t>
  </si>
  <si>
    <t>Acervo acumulado até 31/12/2022: Livros impressos, Catálogo de arte, Conjunto de peças, Teses (UFU e externa), Normas técnicas, Partituras, Folhetos, Textos  de teatro, Gravação de som musical (inclui CDs sonoro, fitas cassete, DVDs), Gravação de vídeo (inclui DVDs, fitas de vídeos), Livro eletrônico - CD, Recurso eletrônico - CD-ROM, E-books Perpétuos</t>
  </si>
  <si>
    <t>Acervo acumulado até 31/12/2022.
Não há registro de dados referentes aos fascículos de periódicos (projeto de desdobramento da coleção em andamento).</t>
  </si>
  <si>
    <t>TCC e TCR²</t>
  </si>
  <si>
    <t>Outros materiais¹</t>
  </si>
  <si>
    <t>Nº trabalhos</t>
  </si>
  <si>
    <t>Nº acessos</t>
  </si>
  <si>
    <t>Dados de acervo e acesso acumulados até 31/12/2022.
¹ Memoriais descritivos, teses de professor titular, artigos, capítulos, livros, e-books, guias de estudo, trabalhos e anais de eventos
² Trabalho de Conclusão de Curso (TCC) e Trabalho de Conclusão de Residência (TCR)</t>
  </si>
  <si>
    <t>Bases de dados assinadas</t>
  </si>
  <si>
    <t>Nº documentos</t>
  </si>
  <si>
    <t>JSTOR Biological Sciences Collection</t>
  </si>
  <si>
    <t>Dynamed¹</t>
  </si>
  <si>
    <t>Economática²</t>
  </si>
  <si>
    <t>RT Online</t>
  </si>
  <si>
    <t>vLex</t>
  </si>
  <si>
    <t>BDTeatro</t>
  </si>
  <si>
    <t>Naxos Music Library</t>
  </si>
  <si>
    <t>Naxos Sheet Music Library³</t>
  </si>
  <si>
    <t>Naxos Spoken Word Library³</t>
  </si>
  <si>
    <t>Multidisciplinar</t>
  </si>
  <si>
    <t>EBSCOhost</t>
  </si>
  <si>
    <t>Minha Biblioteca</t>
  </si>
  <si>
    <t>Target GEDWeb</t>
  </si>
  <si>
    <t>¹ Alguns dados não foram informados pelos fornecedores em 2022
² Dados de pesquisa em geral. Fornecedor não emite relatório estatístico
³ Fornecedor não emite relatório estatístico de acesso</t>
  </si>
  <si>
    <t>Infraestrutura</t>
  </si>
  <si>
    <t>Acervo Geral (SophiA)</t>
  </si>
  <si>
    <t>Acervo - Títulos de Periódicos (SophiA)</t>
  </si>
  <si>
    <t>Acervo - Repositório Institucional</t>
  </si>
  <si>
    <t>Acervo digital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</si>
</sst>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&quot; &quot;;0&quot; &quot;;&quot;-&quot;#&quot; &quot;;&quot; &quot;@&quot; &quot;"/>
    <numFmt numFmtId="165" formatCode="&quot; &quot;0&quot; &quot;;&quot;-&quot;0&quot; &quot;;&quot;-&quot;#&quot; &quot;;&quot; &quot;@&quot; &quot;"/>
    <numFmt numFmtId="166" formatCode="&quot; &quot;#,##0.00&quot; &quot;;&quot;-&quot;#,##0.00&quot; &quot;;&quot;-&quot;#&quot; &quot;;&quot; &quot;@&quot; &quot;"/>
  </numFmts>
  <fonts count="10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10"/>
      <name val="Arial1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Times New Roman"/>
      <family val="1"/>
    </font>
    <font>
      <sz val="10"/>
      <color rgb="FFFFFFFF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sz val="10"/>
      <color rgb="FFFF0000"/>
      <name val="Arial1"/>
      <family val="0"/>
    </font>
    <font>
      <b/>
      <sz val="10"/>
      <color rgb="FFFF0000"/>
      <name val="Arial1"/>
      <family val="0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1"/>
      <family val="0"/>
    </font>
    <font>
      <sz val="9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>
      <alignment/>
      <protection/>
    </xf>
    <xf numFmtId="0" fontId="53" fillId="20" borderId="0">
      <alignment/>
      <protection/>
    </xf>
    <xf numFmtId="0" fontId="53" fillId="20" borderId="0">
      <alignment/>
      <protection/>
    </xf>
    <xf numFmtId="0" fontId="53" fillId="21" borderId="0">
      <alignment/>
      <protection/>
    </xf>
    <xf numFmtId="0" fontId="53" fillId="21" borderId="0">
      <alignment/>
      <protection/>
    </xf>
    <xf numFmtId="0" fontId="52" fillId="22" borderId="0">
      <alignment/>
      <protection/>
    </xf>
    <xf numFmtId="0" fontId="52" fillId="22" borderId="0">
      <alignment/>
      <protection/>
    </xf>
    <xf numFmtId="0" fontId="52" fillId="0" borderId="0">
      <alignment/>
      <protection/>
    </xf>
    <xf numFmtId="0" fontId="54" fillId="23" borderId="0">
      <alignment/>
      <protection/>
    </xf>
    <xf numFmtId="0" fontId="54" fillId="23" borderId="0">
      <alignment/>
      <protection/>
    </xf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0" borderId="3" applyNumberFormat="0" applyFill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3" borderId="1" applyNumberFormat="0" applyAlignment="0" applyProtection="0"/>
    <xf numFmtId="0" fontId="61" fillId="34" borderId="0">
      <alignment/>
      <protection/>
    </xf>
    <xf numFmtId="0" fontId="61" fillId="34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35" borderId="0">
      <alignment/>
      <protection/>
    </xf>
    <xf numFmtId="0" fontId="63" fillId="35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8" fillId="36" borderId="0">
      <alignment/>
      <protection/>
    </xf>
    <xf numFmtId="0" fontId="68" fillId="36" borderId="0">
      <alignment/>
      <protection/>
    </xf>
    <xf numFmtId="0" fontId="69" fillId="37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51" fillId="38" borderId="4" applyNumberFormat="0" applyFont="0" applyAlignment="0" applyProtection="0"/>
    <xf numFmtId="0" fontId="71" fillId="36" borderId="5">
      <alignment/>
      <protection/>
    </xf>
    <xf numFmtId="0" fontId="71" fillId="36" borderId="5">
      <alignment/>
      <protection/>
    </xf>
    <xf numFmtId="9" fontId="51" fillId="0" borderId="0" applyFont="0" applyFill="0" applyBorder="0" applyAlignment="0" applyProtection="0"/>
    <xf numFmtId="0" fontId="72" fillId="0" borderId="0">
      <alignment/>
      <protection/>
    </xf>
    <xf numFmtId="0" fontId="73" fillId="39" borderId="0" applyNumberFormat="0" applyBorder="0" applyAlignment="0" applyProtection="0"/>
    <xf numFmtId="0" fontId="74" fillId="25" borderId="6" applyNumberFormat="0" applyAlignment="0" applyProtection="0"/>
    <xf numFmtId="41" fontId="5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10" applyNumberFormat="0" applyFill="0" applyAlignment="0" applyProtection="0"/>
    <xf numFmtId="166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</cellStyleXfs>
  <cellXfs count="135">
    <xf numFmtId="0" fontId="0" fillId="0" borderId="0" xfId="0" applyAlignment="1">
      <alignment/>
    </xf>
    <xf numFmtId="0" fontId="0" fillId="0" borderId="0" xfId="73" applyFont="1" applyFill="1" applyAlignment="1">
      <alignment/>
      <protection/>
    </xf>
    <xf numFmtId="0" fontId="82" fillId="0" borderId="0" xfId="73" applyFont="1" applyFill="1" applyAlignment="1">
      <alignment/>
      <protection/>
    </xf>
    <xf numFmtId="0" fontId="83" fillId="0" borderId="0" xfId="74" applyFont="1" applyFill="1" applyAlignment="1">
      <alignment/>
      <protection/>
    </xf>
    <xf numFmtId="0" fontId="84" fillId="0" borderId="0" xfId="73" applyFont="1" applyFill="1" applyAlignment="1">
      <alignment/>
      <protection/>
    </xf>
    <xf numFmtId="0" fontId="0" fillId="0" borderId="0" xfId="0" applyFill="1" applyAlignment="1">
      <alignment/>
    </xf>
    <xf numFmtId="0" fontId="85" fillId="0" borderId="0" xfId="73" applyFont="1" applyFill="1" applyAlignment="1">
      <alignment horizontal="center" vertical="center" wrapText="1" readingOrder="1"/>
      <protection/>
    </xf>
    <xf numFmtId="0" fontId="85" fillId="40" borderId="11" xfId="73" applyFont="1" applyFill="1" applyBorder="1" applyAlignment="1">
      <alignment horizontal="center" vertical="center" wrapText="1" readingOrder="1"/>
      <protection/>
    </xf>
    <xf numFmtId="0" fontId="82" fillId="0" borderId="0" xfId="73" applyFont="1" applyFill="1" applyAlignment="1">
      <alignment horizontal="left" wrapText="1" readingOrder="1"/>
      <protection/>
    </xf>
    <xf numFmtId="4" fontId="82" fillId="0" borderId="0" xfId="73" applyNumberFormat="1" applyFont="1" applyFill="1" applyAlignment="1">
      <alignment horizontal="right" wrapText="1" readingOrder="1"/>
      <protection/>
    </xf>
    <xf numFmtId="4" fontId="85" fillId="0" borderId="0" xfId="73" applyNumberFormat="1" applyFont="1" applyFill="1" applyAlignment="1">
      <alignment horizontal="right" wrapText="1" readingOrder="1"/>
      <protection/>
    </xf>
    <xf numFmtId="4" fontId="82" fillId="0" borderId="0" xfId="73" applyNumberFormat="1" applyFont="1" applyFill="1" applyAlignment="1">
      <alignment horizontal="right"/>
      <protection/>
    </xf>
    <xf numFmtId="0" fontId="82" fillId="0" borderId="11" xfId="73" applyFont="1" applyFill="1" applyBorder="1" applyAlignment="1">
      <alignment horizontal="left" wrapText="1" readingOrder="1"/>
      <protection/>
    </xf>
    <xf numFmtId="4" fontId="82" fillId="0" borderId="11" xfId="73" applyNumberFormat="1" applyFont="1" applyFill="1" applyBorder="1" applyAlignment="1">
      <alignment horizontal="right" wrapText="1" readingOrder="1"/>
      <protection/>
    </xf>
    <xf numFmtId="4" fontId="85" fillId="41" borderId="11" xfId="73" applyNumberFormat="1" applyFont="1" applyFill="1" applyBorder="1" applyAlignment="1">
      <alignment horizontal="right" wrapText="1" readingOrder="1"/>
      <protection/>
    </xf>
    <xf numFmtId="4" fontId="82" fillId="41" borderId="11" xfId="73" applyNumberFormat="1" applyFont="1" applyFill="1" applyBorder="1" applyAlignment="1">
      <alignment horizontal="right"/>
      <protection/>
    </xf>
    <xf numFmtId="3" fontId="82" fillId="0" borderId="0" xfId="73" applyNumberFormat="1" applyFont="1" applyFill="1" applyAlignment="1">
      <alignment horizontal="right" wrapText="1" readingOrder="1"/>
      <protection/>
    </xf>
    <xf numFmtId="3" fontId="85" fillId="0" borderId="0" xfId="73" applyNumberFormat="1" applyFont="1" applyFill="1" applyAlignment="1">
      <alignment horizontal="right" wrapText="1" readingOrder="1"/>
      <protection/>
    </xf>
    <xf numFmtId="3" fontId="82" fillId="0" borderId="0" xfId="73" applyNumberFormat="1" applyFont="1" applyFill="1" applyAlignment="1">
      <alignment horizontal="right"/>
      <protection/>
    </xf>
    <xf numFmtId="3" fontId="82" fillId="0" borderId="11" xfId="73" applyNumberFormat="1" applyFont="1" applyFill="1" applyBorder="1" applyAlignment="1">
      <alignment horizontal="right" wrapText="1" readingOrder="1"/>
      <protection/>
    </xf>
    <xf numFmtId="3" fontId="85" fillId="41" borderId="11" xfId="73" applyNumberFormat="1" applyFont="1" applyFill="1" applyBorder="1" applyAlignment="1">
      <alignment horizontal="right" wrapText="1" readingOrder="1"/>
      <protection/>
    </xf>
    <xf numFmtId="3" fontId="82" fillId="0" borderId="11" xfId="73" applyNumberFormat="1" applyFont="1" applyFill="1" applyBorder="1" applyAlignment="1">
      <alignment horizontal="right"/>
      <protection/>
    </xf>
    <xf numFmtId="3" fontId="82" fillId="41" borderId="11" xfId="73" applyNumberFormat="1" applyFont="1" applyFill="1" applyBorder="1" applyAlignment="1">
      <alignment horizontal="right"/>
      <protection/>
    </xf>
    <xf numFmtId="0" fontId="86" fillId="0" borderId="0" xfId="73" applyFont="1" applyFill="1" applyAlignment="1">
      <alignment horizontal="left" wrapText="1" readingOrder="1"/>
      <protection/>
    </xf>
    <xf numFmtId="0" fontId="86" fillId="0" borderId="11" xfId="73" applyFont="1" applyFill="1" applyBorder="1" applyAlignment="1">
      <alignment horizontal="left" wrapText="1" readingOrder="1"/>
      <protection/>
    </xf>
    <xf numFmtId="0" fontId="85" fillId="40" borderId="12" xfId="73" applyFont="1" applyFill="1" applyBorder="1" applyAlignment="1">
      <alignment horizontal="center" vertical="center" wrapText="1" readingOrder="1"/>
      <protection/>
    </xf>
    <xf numFmtId="0" fontId="87" fillId="40" borderId="11" xfId="73" applyFont="1" applyFill="1" applyBorder="1" applyAlignment="1">
      <alignment horizontal="center" vertical="center" wrapText="1" readingOrder="1"/>
      <protection/>
    </xf>
    <xf numFmtId="0" fontId="82" fillId="0" borderId="11" xfId="73" applyFont="1" applyFill="1" applyBorder="1" applyAlignment="1">
      <alignment horizontal="left" vertical="center" wrapText="1" readingOrder="1"/>
      <protection/>
    </xf>
    <xf numFmtId="3" fontId="85" fillId="41" borderId="12" xfId="73" applyNumberFormat="1" applyFont="1" applyFill="1" applyBorder="1" applyAlignment="1">
      <alignment horizontal="right" wrapText="1" readingOrder="1"/>
      <protection/>
    </xf>
    <xf numFmtId="3" fontId="88" fillId="0" borderId="11" xfId="73" applyNumberFormat="1" applyFont="1" applyFill="1" applyBorder="1" applyAlignment="1">
      <alignment horizontal="right" wrapText="1" readingOrder="1"/>
      <protection/>
    </xf>
    <xf numFmtId="3" fontId="87" fillId="0" borderId="11" xfId="73" applyNumberFormat="1" applyFont="1" applyFill="1" applyBorder="1" applyAlignment="1">
      <alignment/>
      <protection/>
    </xf>
    <xf numFmtId="3" fontId="0" fillId="0" borderId="0" xfId="73" applyNumberFormat="1" applyFont="1" applyFill="1" applyAlignment="1">
      <alignment/>
      <protection/>
    </xf>
    <xf numFmtId="0" fontId="82" fillId="0" borderId="0" xfId="73" applyFont="1" applyFill="1" applyAlignment="1">
      <alignment horizontal="center" wrapText="1" readingOrder="1"/>
      <protection/>
    </xf>
    <xf numFmtId="0" fontId="89" fillId="0" borderId="0" xfId="73" applyFont="1" applyFill="1" applyAlignment="1">
      <alignment/>
      <protection/>
    </xf>
    <xf numFmtId="0" fontId="90" fillId="0" borderId="0" xfId="73" applyFont="1" applyFill="1" applyAlignment="1">
      <alignment/>
      <protection/>
    </xf>
    <xf numFmtId="0" fontId="91" fillId="0" borderId="0" xfId="73" applyFont="1" applyFill="1" applyAlignment="1">
      <alignment horizontal="center" vertical="center" wrapText="1" readingOrder="1"/>
      <protection/>
    </xf>
    <xf numFmtId="0" fontId="89" fillId="0" borderId="0" xfId="0" applyFont="1" applyFill="1" applyAlignment="1" applyProtection="1">
      <alignment/>
      <protection/>
    </xf>
    <xf numFmtId="3" fontId="92" fillId="0" borderId="0" xfId="73" applyNumberFormat="1" applyFont="1" applyFill="1" applyAlignment="1">
      <alignment horizontal="center" vertical="center"/>
      <protection/>
    </xf>
    <xf numFmtId="3" fontId="82" fillId="0" borderId="0" xfId="73" applyNumberFormat="1" applyFont="1" applyFill="1" applyAlignment="1">
      <alignment horizontal="center" vertical="center" wrapText="1"/>
      <protection/>
    </xf>
    <xf numFmtId="3" fontId="91" fillId="0" borderId="0" xfId="73" applyNumberFormat="1" applyFont="1" applyFill="1" applyAlignment="1">
      <alignment horizontal="center" vertical="center" wrapText="1"/>
      <protection/>
    </xf>
    <xf numFmtId="3" fontId="85" fillId="0" borderId="0" xfId="73" applyNumberFormat="1" applyFont="1" applyFill="1" applyAlignment="1">
      <alignment horizontal="center" vertical="center" wrapText="1"/>
      <protection/>
    </xf>
    <xf numFmtId="0" fontId="85" fillId="0" borderId="13" xfId="73" applyFont="1" applyFill="1" applyBorder="1" applyAlignment="1">
      <alignment horizontal="left" wrapText="1" readingOrder="1"/>
      <protection/>
    </xf>
    <xf numFmtId="3" fontId="85" fillId="0" borderId="11" xfId="73" applyNumberFormat="1" applyFont="1" applyFill="1" applyBorder="1" applyAlignment="1">
      <alignment horizontal="right" wrapText="1" readingOrder="1"/>
      <protection/>
    </xf>
    <xf numFmtId="0" fontId="85" fillId="0" borderId="0" xfId="73" applyFont="1" applyFill="1" applyAlignment="1">
      <alignment horizontal="left" vertical="center" readingOrder="1"/>
      <protection/>
    </xf>
    <xf numFmtId="0" fontId="85" fillId="0" borderId="0" xfId="73" applyFont="1" applyFill="1" applyAlignment="1">
      <alignment horizontal="left" wrapText="1" readingOrder="1"/>
      <protection/>
    </xf>
    <xf numFmtId="3" fontId="85" fillId="41" borderId="0" xfId="73" applyNumberFormat="1" applyFont="1" applyFill="1" applyAlignment="1">
      <alignment horizontal="right" wrapText="1" readingOrder="1"/>
      <protection/>
    </xf>
    <xf numFmtId="0" fontId="85" fillId="41" borderId="11" xfId="73" applyFont="1" applyFill="1" applyBorder="1" applyAlignment="1">
      <alignment horizontal="center" vertical="center" wrapText="1" readingOrder="1"/>
      <protection/>
    </xf>
    <xf numFmtId="0" fontId="85" fillId="42" borderId="11" xfId="73" applyFont="1" applyFill="1" applyBorder="1" applyAlignment="1">
      <alignment horizontal="center" vertical="center" wrapText="1" readingOrder="1"/>
      <protection/>
    </xf>
    <xf numFmtId="1" fontId="82" fillId="0" borderId="11" xfId="73" applyNumberFormat="1" applyFont="1" applyFill="1" applyBorder="1" applyAlignment="1">
      <alignment horizontal="right" vertical="center"/>
      <protection/>
    </xf>
    <xf numFmtId="1" fontId="82" fillId="41" borderId="11" xfId="73" applyNumberFormat="1" applyFont="1" applyFill="1" applyBorder="1" applyAlignment="1">
      <alignment horizontal="right" vertical="center"/>
      <protection/>
    </xf>
    <xf numFmtId="3" fontId="82" fillId="0" borderId="11" xfId="73" applyNumberFormat="1" applyFont="1" applyFill="1" applyBorder="1" applyAlignment="1">
      <alignment horizontal="right" vertical="center"/>
      <protection/>
    </xf>
    <xf numFmtId="0" fontId="85" fillId="0" borderId="11" xfId="73" applyFont="1" applyFill="1" applyBorder="1" applyAlignment="1">
      <alignment horizontal="left" wrapText="1" readingOrder="1"/>
      <protection/>
    </xf>
    <xf numFmtId="1" fontId="85" fillId="0" borderId="11" xfId="73" applyNumberFormat="1" applyFont="1" applyFill="1" applyBorder="1" applyAlignment="1">
      <alignment horizontal="right" vertical="center"/>
      <protection/>
    </xf>
    <xf numFmtId="1" fontId="85" fillId="41" borderId="11" xfId="73" applyNumberFormat="1" applyFont="1" applyFill="1" applyBorder="1" applyAlignment="1">
      <alignment horizontal="right" vertical="center"/>
      <protection/>
    </xf>
    <xf numFmtId="0" fontId="93" fillId="0" borderId="0" xfId="0" applyFont="1" applyAlignment="1">
      <alignment/>
    </xf>
    <xf numFmtId="0" fontId="93" fillId="0" borderId="0" xfId="73" applyFont="1" applyFill="1" applyAlignment="1">
      <alignment horizontal="left" vertical="center" wrapText="1" readingOrder="1"/>
      <protection/>
    </xf>
    <xf numFmtId="0" fontId="94" fillId="0" borderId="0" xfId="73" applyFont="1" applyFill="1" applyAlignment="1">
      <alignment horizontal="center" vertical="center" wrapText="1" readingOrder="1"/>
      <protection/>
    </xf>
    <xf numFmtId="0" fontId="94" fillId="0" borderId="0" xfId="73" applyFont="1" applyFill="1" applyAlignment="1">
      <alignment horizontal="center"/>
      <protection/>
    </xf>
    <xf numFmtId="3" fontId="95" fillId="0" borderId="0" xfId="73" applyNumberFormat="1" applyFont="1" applyFill="1" applyAlignment="1">
      <alignment horizontal="right" vertical="center" wrapText="1" readingOrder="1"/>
      <protection/>
    </xf>
    <xf numFmtId="3" fontId="95" fillId="0" borderId="0" xfId="73" applyNumberFormat="1" applyFont="1" applyFill="1" applyAlignment="1">
      <alignment horizontal="right" wrapText="1" readingOrder="1"/>
      <protection/>
    </xf>
    <xf numFmtId="3" fontId="96" fillId="0" borderId="0" xfId="73" applyNumberFormat="1" applyFont="1" applyFill="1" applyAlignment="1">
      <alignment horizontal="right" wrapText="1" readingOrder="1"/>
      <protection/>
    </xf>
    <xf numFmtId="0" fontId="93" fillId="0" borderId="0" xfId="73" applyFont="1" applyFill="1" applyAlignment="1">
      <alignment vertical="center" wrapText="1" readingOrder="1"/>
      <protection/>
    </xf>
    <xf numFmtId="0" fontId="94" fillId="0" borderId="0" xfId="73" applyFont="1" applyFill="1" applyAlignment="1">
      <alignment vertical="center" wrapText="1" readingOrder="1"/>
      <protection/>
    </xf>
    <xf numFmtId="0" fontId="94" fillId="0" borderId="0" xfId="73" applyFont="1" applyFill="1" applyAlignment="1">
      <alignment horizontal="left" vertical="center" wrapText="1" readingOrder="1"/>
      <protection/>
    </xf>
    <xf numFmtId="3" fontId="96" fillId="0" borderId="0" xfId="73" applyNumberFormat="1" applyFont="1" applyFill="1" applyAlignment="1">
      <alignment horizontal="right" vertical="center" wrapText="1" readingOrder="1"/>
      <protection/>
    </xf>
    <xf numFmtId="0" fontId="75" fillId="0" borderId="0" xfId="0" applyFont="1" applyAlignment="1">
      <alignment/>
    </xf>
    <xf numFmtId="0" fontId="82" fillId="0" borderId="0" xfId="0" applyFont="1" applyAlignment="1">
      <alignment horizontal="left" readingOrder="1"/>
    </xf>
    <xf numFmtId="0" fontId="97" fillId="0" borderId="0" xfId="73" applyFont="1" applyFill="1" applyBorder="1" applyAlignment="1">
      <alignment horizontal="center" vertical="center"/>
      <protection/>
    </xf>
    <xf numFmtId="0" fontId="97" fillId="43" borderId="14" xfId="73" applyFont="1" applyFill="1" applyBorder="1" applyAlignment="1">
      <alignment horizontal="center" vertical="center" wrapText="1" readingOrder="1"/>
      <protection/>
    </xf>
    <xf numFmtId="4" fontId="70" fillId="0" borderId="14" xfId="95" applyNumberFormat="1" applyFont="1" applyFill="1" applyBorder="1" applyAlignment="1">
      <alignment horizontal="center" vertical="center" wrapText="1" readingOrder="1"/>
      <protection/>
    </xf>
    <xf numFmtId="4" fontId="97" fillId="0" borderId="14" xfId="73" applyNumberFormat="1" applyFont="1" applyFill="1" applyBorder="1" applyAlignment="1">
      <alignment horizontal="center" vertical="center"/>
      <protection/>
    </xf>
    <xf numFmtId="3" fontId="70" fillId="0" borderId="14" xfId="95" applyNumberFormat="1" applyFont="1" applyFill="1" applyBorder="1" applyAlignment="1">
      <alignment horizontal="center" vertical="center" wrapText="1" readingOrder="1"/>
      <protection/>
    </xf>
    <xf numFmtId="3" fontId="97" fillId="0" borderId="14" xfId="73" applyNumberFormat="1" applyFont="1" applyFill="1" applyBorder="1" applyAlignment="1">
      <alignment horizontal="center" vertical="center"/>
      <protection/>
    </xf>
    <xf numFmtId="164" fontId="70" fillId="0" borderId="14" xfId="95" applyNumberFormat="1" applyFont="1" applyFill="1" applyBorder="1" applyAlignment="1">
      <alignment horizontal="center" vertical="center"/>
      <protection/>
    </xf>
    <xf numFmtId="0" fontId="70" fillId="0" borderId="14" xfId="73" applyFont="1" applyFill="1" applyBorder="1" applyAlignment="1">
      <alignment horizontal="left" vertical="center" wrapText="1" readingOrder="1"/>
      <protection/>
    </xf>
    <xf numFmtId="165" fontId="70" fillId="0" borderId="14" xfId="95" applyNumberFormat="1" applyFont="1" applyFill="1" applyBorder="1" applyAlignment="1">
      <alignment horizontal="center" vertical="center"/>
      <protection/>
    </xf>
    <xf numFmtId="0" fontId="70" fillId="0" borderId="0" xfId="73" applyFont="1" applyFill="1" applyAlignment="1">
      <alignment horizontal="left" vertical="center" wrapText="1" readingOrder="1"/>
      <protection/>
    </xf>
    <xf numFmtId="3" fontId="98" fillId="0" borderId="0" xfId="95" applyNumberFormat="1" applyFont="1" applyFill="1" applyAlignment="1">
      <alignment horizontal="right" vertical="center"/>
      <protection/>
    </xf>
    <xf numFmtId="3" fontId="99" fillId="0" borderId="0" xfId="73" applyNumberFormat="1" applyFont="1" applyFill="1" applyAlignment="1">
      <alignment horizontal="right" vertical="center"/>
      <protection/>
    </xf>
    <xf numFmtId="0" fontId="97" fillId="43" borderId="15" xfId="73" applyFont="1" applyFill="1" applyBorder="1" applyAlignment="1">
      <alignment horizontal="center" vertical="center" wrapText="1" readingOrder="1"/>
      <protection/>
    </xf>
    <xf numFmtId="0" fontId="70" fillId="0" borderId="11" xfId="73" applyFont="1" applyFill="1" applyBorder="1" applyAlignment="1">
      <alignment horizontal="left" vertical="center" wrapText="1" readingOrder="1"/>
      <protection/>
    </xf>
    <xf numFmtId="3" fontId="70" fillId="0" borderId="11" xfId="73" applyNumberFormat="1" applyFont="1" applyFill="1" applyBorder="1" applyAlignment="1">
      <alignment horizontal="center" vertical="center" wrapText="1" readingOrder="1"/>
      <protection/>
    </xf>
    <xf numFmtId="3" fontId="70" fillId="0" borderId="11" xfId="73" applyNumberFormat="1" applyFont="1" applyFill="1" applyBorder="1" applyAlignment="1">
      <alignment horizontal="center" wrapText="1" readingOrder="1"/>
      <protection/>
    </xf>
    <xf numFmtId="3" fontId="97" fillId="0" borderId="11" xfId="73" applyNumberFormat="1" applyFont="1" applyFill="1" applyBorder="1" applyAlignment="1">
      <alignment horizontal="center" wrapText="1" readingOrder="1"/>
      <protection/>
    </xf>
    <xf numFmtId="3" fontId="70" fillId="44" borderId="11" xfId="73" applyNumberFormat="1" applyFont="1" applyFill="1" applyBorder="1" applyAlignment="1">
      <alignment horizontal="center" vertical="center" wrapText="1" readingOrder="1"/>
      <protection/>
    </xf>
    <xf numFmtId="0" fontId="97" fillId="0" borderId="13" xfId="73" applyFont="1" applyFill="1" applyBorder="1" applyAlignment="1">
      <alignment horizontal="left" vertical="center" wrapText="1" readingOrder="1"/>
      <protection/>
    </xf>
    <xf numFmtId="3" fontId="97" fillId="0" borderId="11" xfId="73" applyNumberFormat="1" applyFont="1" applyFill="1" applyBorder="1" applyAlignment="1">
      <alignment horizontal="center" vertical="center" wrapText="1" readingOrder="1"/>
      <protection/>
    </xf>
    <xf numFmtId="0" fontId="70" fillId="0" borderId="0" xfId="0" applyFont="1" applyAlignment="1">
      <alignment/>
    </xf>
    <xf numFmtId="0" fontId="97" fillId="0" borderId="0" xfId="73" applyFont="1" applyFill="1" applyAlignment="1">
      <alignment horizontal="center" vertical="center" wrapText="1" readingOrder="1"/>
      <protection/>
    </xf>
    <xf numFmtId="3" fontId="97" fillId="0" borderId="0" xfId="73" applyNumberFormat="1" applyFont="1" applyFill="1" applyAlignment="1">
      <alignment horizontal="right" vertical="center" wrapText="1" readingOrder="1"/>
      <protection/>
    </xf>
    <xf numFmtId="0" fontId="97" fillId="43" borderId="11" xfId="73" applyFont="1" applyFill="1" applyBorder="1" applyAlignment="1">
      <alignment horizontal="center" vertical="center" wrapText="1" readingOrder="1"/>
      <protection/>
    </xf>
    <xf numFmtId="0" fontId="97" fillId="43" borderId="16" xfId="73" applyFont="1" applyFill="1" applyBorder="1" applyAlignment="1">
      <alignment horizontal="center" vertical="center" wrapText="1" readingOrder="1"/>
      <protection/>
    </xf>
    <xf numFmtId="3" fontId="70" fillId="0" borderId="11" xfId="73" applyNumberFormat="1" applyFont="1" applyFill="1" applyBorder="1" applyAlignment="1">
      <alignment horizontal="center" vertical="center"/>
      <protection/>
    </xf>
    <xf numFmtId="3" fontId="70" fillId="0" borderId="12" xfId="73" applyNumberFormat="1" applyFont="1" applyFill="1" applyBorder="1" applyAlignment="1">
      <alignment horizontal="center" vertical="center"/>
      <protection/>
    </xf>
    <xf numFmtId="0" fontId="70" fillId="0" borderId="11" xfId="0" applyFont="1" applyBorder="1" applyAlignment="1">
      <alignment horizontal="center"/>
    </xf>
    <xf numFmtId="3" fontId="97" fillId="0" borderId="13" xfId="73" applyNumberFormat="1" applyFont="1" applyFill="1" applyBorder="1" applyAlignment="1">
      <alignment horizontal="center" vertical="center"/>
      <protection/>
    </xf>
    <xf numFmtId="3" fontId="97" fillId="0" borderId="11" xfId="73" applyNumberFormat="1" applyFont="1" applyFill="1" applyBorder="1" applyAlignment="1">
      <alignment horizontal="center" vertical="center"/>
      <protection/>
    </xf>
    <xf numFmtId="3" fontId="70" fillId="0" borderId="11" xfId="0" applyNumberFormat="1" applyFont="1" applyBorder="1" applyAlignment="1">
      <alignment horizontal="center"/>
    </xf>
    <xf numFmtId="0" fontId="97" fillId="0" borderId="11" xfId="73" applyFont="1" applyFill="1" applyBorder="1" applyAlignment="1">
      <alignment horizontal="left" vertical="center" wrapText="1" readingOrder="1"/>
      <protection/>
    </xf>
    <xf numFmtId="3" fontId="97" fillId="0" borderId="15" xfId="73" applyNumberFormat="1" applyFont="1" applyFill="1" applyBorder="1" applyAlignment="1">
      <alignment horizontal="center" vertical="center" wrapText="1" readingOrder="1"/>
      <protection/>
    </xf>
    <xf numFmtId="0" fontId="97" fillId="43" borderId="12" xfId="73" applyFont="1" applyFill="1" applyBorder="1" applyAlignment="1">
      <alignment horizontal="center" vertical="center" wrapText="1" readingOrder="1"/>
      <protection/>
    </xf>
    <xf numFmtId="0" fontId="70" fillId="0" borderId="12" xfId="73" applyFont="1" applyFill="1" applyBorder="1" applyAlignment="1">
      <alignment horizontal="left" vertical="center" wrapText="1" readingOrder="1"/>
      <protection/>
    </xf>
    <xf numFmtId="3" fontId="70" fillId="0" borderId="0" xfId="73" applyNumberFormat="1" applyFont="1" applyFill="1" applyAlignment="1">
      <alignment horizontal="right" vertical="center"/>
      <protection/>
    </xf>
    <xf numFmtId="3" fontId="97" fillId="0" borderId="0" xfId="73" applyNumberFormat="1" applyFont="1" applyFill="1" applyAlignment="1">
      <alignment horizontal="right" vertical="center"/>
      <protection/>
    </xf>
    <xf numFmtId="0" fontId="70" fillId="0" borderId="11" xfId="0" applyFont="1" applyFill="1" applyBorder="1" applyAlignment="1">
      <alignment/>
    </xf>
    <xf numFmtId="0" fontId="70" fillId="0" borderId="15" xfId="73" applyFont="1" applyFill="1" applyBorder="1" applyAlignment="1">
      <alignment horizontal="left" vertical="center" wrapText="1" readingOrder="1"/>
      <protection/>
    </xf>
    <xf numFmtId="3" fontId="70" fillId="0" borderId="15" xfId="73" applyNumberFormat="1" applyFont="1" applyFill="1" applyBorder="1" applyAlignment="1">
      <alignment horizontal="center" vertical="center"/>
      <protection/>
    </xf>
    <xf numFmtId="0" fontId="98" fillId="0" borderId="0" xfId="0" applyFont="1" applyAlignment="1">
      <alignment/>
    </xf>
    <xf numFmtId="0" fontId="70" fillId="0" borderId="0" xfId="73" applyFont="1" applyFill="1" applyAlignment="1">
      <alignment horizontal="left" wrapText="1" readingOrder="1"/>
      <protection/>
    </xf>
    <xf numFmtId="0" fontId="100" fillId="0" borderId="0" xfId="0" applyFont="1" applyAlignment="1">
      <alignment/>
    </xf>
    <xf numFmtId="0" fontId="84" fillId="0" borderId="0" xfId="0" applyFont="1" applyAlignment="1">
      <alignment/>
    </xf>
    <xf numFmtId="0" fontId="101" fillId="0" borderId="0" xfId="0" applyFont="1" applyAlignment="1">
      <alignment/>
    </xf>
    <xf numFmtId="0" fontId="85" fillId="41" borderId="11" xfId="73" applyFont="1" applyFill="1" applyBorder="1" applyAlignment="1">
      <alignment horizontal="center" vertical="center" wrapText="1" readingOrder="1"/>
      <protection/>
    </xf>
    <xf numFmtId="0" fontId="85" fillId="45" borderId="11" xfId="73" applyFont="1" applyFill="1" applyBorder="1" applyAlignment="1">
      <alignment horizontal="center" vertical="center" wrapText="1" readingOrder="1"/>
      <protection/>
    </xf>
    <xf numFmtId="0" fontId="82" fillId="0" borderId="11" xfId="73" applyFont="1" applyFill="1" applyBorder="1" applyAlignment="1">
      <alignment horizontal="left" vertical="center" wrapText="1" readingOrder="1"/>
      <protection/>
    </xf>
    <xf numFmtId="0" fontId="85" fillId="0" borderId="11" xfId="73" applyFont="1" applyFill="1" applyBorder="1" applyAlignment="1">
      <alignment horizontal="left" vertical="center" wrapText="1" readingOrder="1"/>
      <protection/>
    </xf>
    <xf numFmtId="0" fontId="85" fillId="40" borderId="11" xfId="73" applyFont="1" applyFill="1" applyBorder="1" applyAlignment="1">
      <alignment horizontal="center" wrapText="1" readingOrder="1"/>
      <protection/>
    </xf>
    <xf numFmtId="0" fontId="0" fillId="0" borderId="0" xfId="0" applyFill="1" applyAlignment="1">
      <alignment/>
    </xf>
    <xf numFmtId="0" fontId="85" fillId="40" borderId="11" xfId="73" applyFont="1" applyFill="1" applyBorder="1" applyAlignment="1">
      <alignment horizontal="center" vertical="center" wrapText="1" readingOrder="1"/>
      <protection/>
    </xf>
    <xf numFmtId="0" fontId="85" fillId="40" borderId="11" xfId="73" applyFont="1" applyFill="1" applyBorder="1" applyAlignment="1">
      <alignment horizontal="center"/>
      <protection/>
    </xf>
    <xf numFmtId="0" fontId="90" fillId="40" borderId="11" xfId="73" applyFont="1" applyFill="1" applyBorder="1" applyAlignment="1">
      <alignment horizontal="center"/>
      <protection/>
    </xf>
    <xf numFmtId="0" fontId="0" fillId="0" borderId="0" xfId="73" applyFont="1" applyFill="1" applyAlignment="1">
      <alignment/>
      <protection/>
    </xf>
    <xf numFmtId="2" fontId="85" fillId="40" borderId="11" xfId="73" applyNumberFormat="1" applyFont="1" applyFill="1" applyBorder="1" applyAlignment="1">
      <alignment horizontal="center" vertical="center"/>
      <protection/>
    </xf>
    <xf numFmtId="0" fontId="101" fillId="0" borderId="17" xfId="0" applyFont="1" applyFill="1" applyBorder="1" applyAlignment="1">
      <alignment wrapText="1"/>
    </xf>
    <xf numFmtId="0" fontId="97" fillId="43" borderId="12" xfId="73" applyFont="1" applyFill="1" applyBorder="1" applyAlignment="1">
      <alignment horizontal="center" vertical="center" wrapText="1" readingOrder="1"/>
      <protection/>
    </xf>
    <xf numFmtId="0" fontId="97" fillId="43" borderId="13" xfId="73" applyFont="1" applyFill="1" applyBorder="1" applyAlignment="1">
      <alignment horizontal="center" vertical="center" wrapText="1" readingOrder="1"/>
      <protection/>
    </xf>
    <xf numFmtId="0" fontId="97" fillId="43" borderId="18" xfId="73" applyFont="1" applyFill="1" applyBorder="1" applyAlignment="1">
      <alignment horizontal="center" vertical="center" wrapText="1" readingOrder="1"/>
      <protection/>
    </xf>
    <xf numFmtId="0" fontId="97" fillId="43" borderId="19" xfId="73" applyFont="1" applyFill="1" applyBorder="1" applyAlignment="1">
      <alignment horizontal="center" vertical="center" wrapText="1" readingOrder="1"/>
      <protection/>
    </xf>
    <xf numFmtId="0" fontId="97" fillId="43" borderId="14" xfId="73" applyFont="1" applyFill="1" applyBorder="1" applyAlignment="1">
      <alignment horizontal="center" vertical="center"/>
      <protection/>
    </xf>
    <xf numFmtId="0" fontId="97" fillId="43" borderId="11" xfId="73" applyFont="1" applyFill="1" applyBorder="1" applyAlignment="1">
      <alignment horizontal="center" vertical="center" wrapText="1" readingOrder="1"/>
      <protection/>
    </xf>
    <xf numFmtId="0" fontId="70" fillId="0" borderId="11" xfId="73" applyFont="1" applyFill="1" applyBorder="1" applyAlignment="1">
      <alignment horizontal="left" vertical="center" wrapText="1" readingOrder="1"/>
      <protection/>
    </xf>
    <xf numFmtId="0" fontId="97" fillId="0" borderId="11" xfId="73" applyFont="1" applyFill="1" applyBorder="1" applyAlignment="1">
      <alignment horizontal="center" vertical="center" wrapText="1" readingOrder="1"/>
      <protection/>
    </xf>
    <xf numFmtId="0" fontId="97" fillId="0" borderId="11" xfId="73" applyFont="1" applyFill="1" applyBorder="1" applyAlignment="1">
      <alignment horizontal="left" vertical="center" wrapText="1" readingOrder="1"/>
      <protection/>
    </xf>
    <xf numFmtId="0" fontId="70" fillId="0" borderId="14" xfId="73" applyFont="1" applyFill="1" applyBorder="1" applyAlignment="1">
      <alignment horizontal="left" vertical="center" wrapText="1" readingOrder="1"/>
      <protection/>
    </xf>
    <xf numFmtId="0" fontId="97" fillId="0" borderId="14" xfId="73" applyFont="1" applyFill="1" applyBorder="1" applyAlignment="1">
      <alignment horizontal="center" vertical="center"/>
      <protection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5" xfId="35"/>
    <cellStyle name="Accent 2" xfId="36"/>
    <cellStyle name="Accent 2 6" xfId="37"/>
    <cellStyle name="Accent 3" xfId="38"/>
    <cellStyle name="Accent 3 7" xfId="39"/>
    <cellStyle name="Accent 4" xfId="40"/>
    <cellStyle name="Bad" xfId="41"/>
    <cellStyle name="Bad 8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9" xfId="55"/>
    <cellStyle name="Footnote" xfId="56"/>
    <cellStyle name="Footnote 10" xfId="57"/>
    <cellStyle name="Good" xfId="58"/>
    <cellStyle name="Good 11" xfId="59"/>
    <cellStyle name="Heading" xfId="60"/>
    <cellStyle name="Heading (user) 12" xfId="61"/>
    <cellStyle name="Heading 1" xfId="62"/>
    <cellStyle name="Heading 1 13" xfId="63"/>
    <cellStyle name="Heading 2" xfId="64"/>
    <cellStyle name="Heading 2 14" xfId="65"/>
    <cellStyle name="Hyperlink" xfId="66"/>
    <cellStyle name="Hyperlink 15" xfId="67"/>
    <cellStyle name="Currency" xfId="68"/>
    <cellStyle name="Currency [0]" xfId="69"/>
    <cellStyle name="Neutral" xfId="70"/>
    <cellStyle name="Neutral 16" xfId="71"/>
    <cellStyle name="Neutro" xfId="72"/>
    <cellStyle name="Normal 2" xfId="73"/>
    <cellStyle name="Normal 3" xfId="74"/>
    <cellStyle name="Nota" xfId="75"/>
    <cellStyle name="Note" xfId="76"/>
    <cellStyle name="Note 17" xfId="77"/>
    <cellStyle name="Percent" xfId="78"/>
    <cellStyle name="Result" xfId="79"/>
    <cellStyle name="Ruim" xfId="80"/>
    <cellStyle name="Saída" xfId="81"/>
    <cellStyle name="Comma [0]" xfId="82"/>
    <cellStyle name="Status" xfId="83"/>
    <cellStyle name="Status 18" xfId="84"/>
    <cellStyle name="Text" xfId="85"/>
    <cellStyle name="Text 19" xfId="86"/>
    <cellStyle name="Texto de Aviso" xfId="87"/>
    <cellStyle name="Texto Explicativo" xfId="88"/>
    <cellStyle name="Título" xfId="89"/>
    <cellStyle name="Título 1" xfId="90"/>
    <cellStyle name="Título 2" xfId="91"/>
    <cellStyle name="Título 3" xfId="92"/>
    <cellStyle name="Título 4" xfId="93"/>
    <cellStyle name="Total" xfId="94"/>
    <cellStyle name="Comma" xfId="95"/>
    <cellStyle name="Warning" xfId="96"/>
    <cellStyle name="Warning 20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0"/>
  <sheetViews>
    <sheetView zoomScalePageLayoutView="0" workbookViewId="0" topLeftCell="A1">
      <selection activeCell="A1" sqref="A1"/>
    </sheetView>
  </sheetViews>
  <sheetFormatPr defaultColWidth="9.7109375" defaultRowHeight="15"/>
  <cols>
    <col min="1" max="1" width="12.8515625" style="1" customWidth="1"/>
    <col min="2" max="2" width="19.421875" style="2" customWidth="1"/>
    <col min="3" max="21" width="12.8515625" style="2" customWidth="1"/>
    <col min="22" max="24" width="9.7109375" style="2" customWidth="1"/>
    <col min="25" max="25" width="10.8515625" style="2" customWidth="1"/>
    <col min="26" max="27" width="9.7109375" style="2" customWidth="1"/>
    <col min="28" max="28" width="9.7109375" style="4" customWidth="1"/>
    <col min="29" max="29" width="12.00390625" style="4" customWidth="1"/>
    <col min="30" max="31" width="9.7109375" style="4" customWidth="1"/>
    <col min="32" max="37" width="9.7109375" style="1" customWidth="1"/>
    <col min="38" max="38" width="6.140625" style="1" customWidth="1"/>
    <col min="39" max="39" width="6.00390625" style="1" customWidth="1"/>
    <col min="40" max="40" width="18.00390625" style="1" customWidth="1"/>
    <col min="41" max="64" width="9.7109375" style="1" customWidth="1"/>
    <col min="65" max="16384" width="9.7109375" style="5" customWidth="1"/>
  </cols>
  <sheetData>
    <row r="1" spans="19:61" ht="15" customHeight="1">
      <c r="S1" s="3" t="s">
        <v>0</v>
      </c>
      <c r="T1" s="3" t="s">
        <v>1</v>
      </c>
      <c r="U1" s="3" t="s">
        <v>2</v>
      </c>
      <c r="V1" s="3" t="s">
        <v>3</v>
      </c>
      <c r="W1" s="3" t="s">
        <v>4</v>
      </c>
      <c r="X1" s="3" t="s">
        <v>5</v>
      </c>
      <c r="Y1" s="3" t="s">
        <v>6</v>
      </c>
      <c r="Z1" s="3" t="s">
        <v>7</v>
      </c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</row>
    <row r="2" spans="2:61" ht="15">
      <c r="B2" s="122" t="s">
        <v>8</v>
      </c>
      <c r="C2" s="119">
        <v>2018</v>
      </c>
      <c r="D2" s="119"/>
      <c r="E2" s="119"/>
      <c r="F2" s="119"/>
      <c r="G2" s="119"/>
      <c r="H2" s="119"/>
      <c r="I2" s="119"/>
      <c r="J2" s="119"/>
      <c r="K2" s="119"/>
      <c r="L2" s="119">
        <v>2019</v>
      </c>
      <c r="M2" s="119"/>
      <c r="N2" s="119"/>
      <c r="O2" s="119"/>
      <c r="P2" s="119"/>
      <c r="Q2" s="119"/>
      <c r="R2" s="119"/>
      <c r="S2" s="119"/>
      <c r="T2" s="119"/>
      <c r="U2" s="119">
        <v>2020</v>
      </c>
      <c r="V2" s="119"/>
      <c r="W2" s="119"/>
      <c r="X2" s="119"/>
      <c r="Y2" s="119"/>
      <c r="Z2" s="119"/>
      <c r="AA2" s="119"/>
      <c r="AB2" s="119"/>
      <c r="AC2" s="119"/>
      <c r="AH2" s="121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2:61" ht="15">
      <c r="B3" s="122"/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9</v>
      </c>
      <c r="V3" s="7" t="s">
        <v>10</v>
      </c>
      <c r="W3" s="7" t="s">
        <v>11</v>
      </c>
      <c r="X3" s="7" t="s">
        <v>12</v>
      </c>
      <c r="Y3" s="7" t="s">
        <v>13</v>
      </c>
      <c r="Z3" s="7" t="s">
        <v>14</v>
      </c>
      <c r="AA3" s="7" t="s">
        <v>15</v>
      </c>
      <c r="AB3" s="7" t="s">
        <v>16</v>
      </c>
      <c r="AC3" s="7" t="s">
        <v>17</v>
      </c>
      <c r="AH3" s="8"/>
      <c r="AI3" s="9"/>
      <c r="AJ3" s="9"/>
      <c r="AK3" s="9"/>
      <c r="AL3" s="9"/>
      <c r="AM3" s="9"/>
      <c r="AN3" s="9"/>
      <c r="AO3" s="9"/>
      <c r="AP3" s="9"/>
      <c r="AQ3" s="10"/>
      <c r="AR3" s="9"/>
      <c r="AS3" s="9"/>
      <c r="AT3" s="9"/>
      <c r="AU3" s="9"/>
      <c r="AV3" s="9"/>
      <c r="AW3" s="9"/>
      <c r="AX3" s="9"/>
      <c r="AY3" s="9"/>
      <c r="AZ3" s="10"/>
      <c r="BA3" s="9"/>
      <c r="BB3" s="9"/>
      <c r="BC3" s="9"/>
      <c r="BD3" s="9"/>
      <c r="BE3" s="9"/>
      <c r="BF3" s="9"/>
      <c r="BG3" s="9"/>
      <c r="BH3" s="9"/>
      <c r="BI3" s="11"/>
    </row>
    <row r="4" spans="2:61" ht="15">
      <c r="B4" s="12" t="s">
        <v>18</v>
      </c>
      <c r="C4" s="13">
        <v>267</v>
      </c>
      <c r="D4" s="13">
        <v>250</v>
      </c>
      <c r="E4" s="13">
        <v>648.02</v>
      </c>
      <c r="F4" s="13">
        <v>648.02</v>
      </c>
      <c r="G4" s="13">
        <v>166.8</v>
      </c>
      <c r="H4" s="13">
        <v>580</v>
      </c>
      <c r="I4" s="13">
        <v>5735</v>
      </c>
      <c r="J4" s="13">
        <v>3988</v>
      </c>
      <c r="K4" s="14">
        <v>12282.84</v>
      </c>
      <c r="L4" s="13">
        <v>267</v>
      </c>
      <c r="M4" s="13">
        <v>250</v>
      </c>
      <c r="N4" s="13">
        <v>648.02</v>
      </c>
      <c r="O4" s="13">
        <v>648.02</v>
      </c>
      <c r="P4" s="13">
        <v>166.8</v>
      </c>
      <c r="Q4" s="13">
        <v>580</v>
      </c>
      <c r="R4" s="13">
        <v>5735</v>
      </c>
      <c r="S4" s="13">
        <v>3988</v>
      </c>
      <c r="T4" s="14">
        <v>12282.84</v>
      </c>
      <c r="U4" s="13">
        <v>267</v>
      </c>
      <c r="V4" s="13">
        <v>250</v>
      </c>
      <c r="W4" s="13">
        <v>648.02</v>
      </c>
      <c r="X4" s="13">
        <v>648.02</v>
      </c>
      <c r="Y4" s="13">
        <v>166.8</v>
      </c>
      <c r="Z4" s="13">
        <v>580</v>
      </c>
      <c r="AA4" s="13">
        <v>5735</v>
      </c>
      <c r="AB4" s="13">
        <v>3988</v>
      </c>
      <c r="AC4" s="15">
        <v>12282.84</v>
      </c>
      <c r="AH4" s="8"/>
      <c r="AI4" s="16"/>
      <c r="AJ4" s="16"/>
      <c r="AK4" s="16"/>
      <c r="AL4" s="16"/>
      <c r="AM4" s="16"/>
      <c r="AN4" s="16"/>
      <c r="AO4" s="16"/>
      <c r="AP4" s="16"/>
      <c r="AQ4" s="17"/>
      <c r="AR4" s="16"/>
      <c r="AS4" s="16"/>
      <c r="AT4" s="16"/>
      <c r="AU4" s="16"/>
      <c r="AV4" s="16"/>
      <c r="AW4" s="16"/>
      <c r="AX4" s="16"/>
      <c r="AY4" s="16"/>
      <c r="AZ4" s="17"/>
      <c r="BA4" s="18"/>
      <c r="BB4" s="18"/>
      <c r="BC4" s="18"/>
      <c r="BD4" s="18"/>
      <c r="BE4" s="18"/>
      <c r="BF4" s="18"/>
      <c r="BG4" s="18"/>
      <c r="BH4" s="18"/>
      <c r="BI4" s="11"/>
    </row>
    <row r="5" spans="2:61" ht="15">
      <c r="B5" s="12" t="s">
        <v>19</v>
      </c>
      <c r="C5" s="19">
        <v>30</v>
      </c>
      <c r="D5" s="19">
        <v>0</v>
      </c>
      <c r="E5" s="19">
        <v>0</v>
      </c>
      <c r="F5" s="19">
        <v>30</v>
      </c>
      <c r="G5" s="19">
        <v>26</v>
      </c>
      <c r="H5" s="19">
        <v>56</v>
      </c>
      <c r="I5" s="19">
        <v>105</v>
      </c>
      <c r="J5" s="19">
        <v>38</v>
      </c>
      <c r="K5" s="20">
        <v>285</v>
      </c>
      <c r="L5" s="19">
        <v>30</v>
      </c>
      <c r="M5" s="19">
        <v>0</v>
      </c>
      <c r="N5" s="19">
        <v>0</v>
      </c>
      <c r="O5" s="19">
        <v>30</v>
      </c>
      <c r="P5" s="19">
        <v>26</v>
      </c>
      <c r="Q5" s="19">
        <v>56</v>
      </c>
      <c r="R5" s="19">
        <v>105</v>
      </c>
      <c r="S5" s="19">
        <v>38</v>
      </c>
      <c r="T5" s="20">
        <v>285</v>
      </c>
      <c r="U5" s="21">
        <v>7</v>
      </c>
      <c r="V5" s="21">
        <v>34</v>
      </c>
      <c r="W5" s="21">
        <v>26</v>
      </c>
      <c r="X5" s="21">
        <v>42</v>
      </c>
      <c r="Y5" s="21">
        <v>166</v>
      </c>
      <c r="Z5" s="21">
        <v>52</v>
      </c>
      <c r="AA5" s="21">
        <v>0</v>
      </c>
      <c r="AB5" s="21">
        <v>0</v>
      </c>
      <c r="AC5" s="22">
        <v>327</v>
      </c>
      <c r="AH5" s="23"/>
      <c r="AI5" s="16"/>
      <c r="AJ5" s="16"/>
      <c r="AK5" s="16"/>
      <c r="AL5" s="16"/>
      <c r="AM5" s="16"/>
      <c r="AN5" s="16"/>
      <c r="AO5" s="16"/>
      <c r="AP5" s="16"/>
      <c r="AQ5" s="17"/>
      <c r="AR5" s="16"/>
      <c r="AS5" s="16"/>
      <c r="AT5" s="16"/>
      <c r="AU5" s="16"/>
      <c r="AV5" s="16"/>
      <c r="AW5" s="16"/>
      <c r="AX5" s="16"/>
      <c r="AY5" s="16"/>
      <c r="AZ5" s="17"/>
      <c r="BA5" s="18"/>
      <c r="BB5" s="18"/>
      <c r="BC5" s="18"/>
      <c r="BD5" s="18"/>
      <c r="BE5" s="18"/>
      <c r="BF5" s="18"/>
      <c r="BG5" s="18"/>
      <c r="BH5" s="18"/>
      <c r="BI5" s="11"/>
    </row>
    <row r="6" spans="2:61" ht="15">
      <c r="B6" s="24" t="s">
        <v>20</v>
      </c>
      <c r="C6" s="19">
        <v>0</v>
      </c>
      <c r="D6" s="19">
        <v>0</v>
      </c>
      <c r="E6" s="19">
        <v>1</v>
      </c>
      <c r="F6" s="19">
        <v>0</v>
      </c>
      <c r="G6" s="19">
        <v>0</v>
      </c>
      <c r="H6" s="19">
        <v>1</v>
      </c>
      <c r="I6" s="19">
        <v>2</v>
      </c>
      <c r="J6" s="19">
        <v>1</v>
      </c>
      <c r="K6" s="20">
        <v>5</v>
      </c>
      <c r="L6" s="19">
        <v>0</v>
      </c>
      <c r="M6" s="19">
        <v>0</v>
      </c>
      <c r="N6" s="19">
        <v>1</v>
      </c>
      <c r="O6" s="19">
        <v>0</v>
      </c>
      <c r="P6" s="19">
        <v>0</v>
      </c>
      <c r="Q6" s="19">
        <v>1</v>
      </c>
      <c r="R6" s="19">
        <v>2</v>
      </c>
      <c r="S6" s="19">
        <v>1</v>
      </c>
      <c r="T6" s="20">
        <v>5</v>
      </c>
      <c r="U6" s="21">
        <v>1</v>
      </c>
      <c r="V6" s="21">
        <v>0</v>
      </c>
      <c r="W6" s="21">
        <v>0</v>
      </c>
      <c r="X6" s="21">
        <v>1</v>
      </c>
      <c r="Y6" s="21">
        <v>2</v>
      </c>
      <c r="Z6" s="21">
        <v>1</v>
      </c>
      <c r="AA6" s="21">
        <v>0</v>
      </c>
      <c r="AB6" s="21">
        <v>0</v>
      </c>
      <c r="AC6" s="22">
        <v>5</v>
      </c>
      <c r="AH6" s="8"/>
      <c r="AI6" s="16"/>
      <c r="AJ6" s="16"/>
      <c r="AK6" s="16"/>
      <c r="AL6" s="16"/>
      <c r="AM6" s="16"/>
      <c r="AN6" s="16"/>
      <c r="AO6" s="16"/>
      <c r="AP6" s="16"/>
      <c r="AQ6" s="17"/>
      <c r="AR6" s="16"/>
      <c r="AS6" s="16"/>
      <c r="AT6" s="16"/>
      <c r="AU6" s="16"/>
      <c r="AV6" s="16"/>
      <c r="AW6" s="16"/>
      <c r="AX6" s="16"/>
      <c r="AY6" s="16"/>
      <c r="AZ6" s="17"/>
      <c r="BA6" s="18"/>
      <c r="BB6" s="18"/>
      <c r="BC6" s="18"/>
      <c r="BD6" s="18"/>
      <c r="BE6" s="18"/>
      <c r="BF6" s="18"/>
      <c r="BG6" s="18"/>
      <c r="BH6" s="18"/>
      <c r="BI6" s="11"/>
    </row>
    <row r="7" spans="2:61" ht="24.75">
      <c r="B7" s="12" t="s">
        <v>21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1</v>
      </c>
      <c r="J7" s="19">
        <v>1</v>
      </c>
      <c r="K7" s="20">
        <v>3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1</v>
      </c>
      <c r="S7" s="19">
        <v>1</v>
      </c>
      <c r="T7" s="20">
        <v>3</v>
      </c>
      <c r="U7" s="21">
        <v>0</v>
      </c>
      <c r="V7" s="21">
        <v>0</v>
      </c>
      <c r="W7" s="21">
        <v>0</v>
      </c>
      <c r="X7" s="21">
        <v>1</v>
      </c>
      <c r="Y7" s="21">
        <v>1</v>
      </c>
      <c r="Z7" s="21">
        <v>1</v>
      </c>
      <c r="AA7" s="21">
        <v>0</v>
      </c>
      <c r="AB7" s="21">
        <v>0</v>
      </c>
      <c r="AC7" s="22">
        <v>3</v>
      </c>
      <c r="AH7" s="8"/>
      <c r="AI7" s="16"/>
      <c r="AJ7" s="16"/>
      <c r="AK7" s="16"/>
      <c r="AL7" s="16"/>
      <c r="AM7" s="16"/>
      <c r="AN7" s="16"/>
      <c r="AO7" s="16"/>
      <c r="AP7" s="16"/>
      <c r="AQ7" s="17"/>
      <c r="AR7" s="16"/>
      <c r="AS7" s="16"/>
      <c r="AT7" s="16"/>
      <c r="AU7" s="16"/>
      <c r="AV7" s="16"/>
      <c r="AW7" s="16"/>
      <c r="AX7" s="16"/>
      <c r="AY7" s="16"/>
      <c r="AZ7" s="17"/>
      <c r="BA7" s="18"/>
      <c r="BB7" s="18"/>
      <c r="BC7" s="18"/>
      <c r="BD7" s="18"/>
      <c r="BE7" s="18"/>
      <c r="BF7" s="18"/>
      <c r="BG7" s="18"/>
      <c r="BH7" s="18"/>
      <c r="BI7" s="11"/>
    </row>
    <row r="8" spans="2:61" ht="24.75">
      <c r="B8" s="12" t="s">
        <v>22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1</v>
      </c>
      <c r="I8" s="19">
        <v>2</v>
      </c>
      <c r="J8" s="19">
        <v>1</v>
      </c>
      <c r="K8" s="20">
        <v>4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2</v>
      </c>
      <c r="S8" s="19">
        <v>1</v>
      </c>
      <c r="T8" s="20">
        <v>4</v>
      </c>
      <c r="U8" s="21">
        <v>0</v>
      </c>
      <c r="V8" s="21">
        <v>0</v>
      </c>
      <c r="W8" s="21">
        <v>0</v>
      </c>
      <c r="X8" s="21">
        <v>1</v>
      </c>
      <c r="Y8" s="21">
        <v>2</v>
      </c>
      <c r="Z8" s="21">
        <v>1</v>
      </c>
      <c r="AA8" s="21">
        <v>0</v>
      </c>
      <c r="AB8" s="21">
        <v>0</v>
      </c>
      <c r="AC8" s="22">
        <v>4</v>
      </c>
      <c r="AH8" s="8"/>
      <c r="AI8" s="16"/>
      <c r="AJ8" s="16"/>
      <c r="AK8" s="16"/>
      <c r="AL8" s="16"/>
      <c r="AM8" s="16"/>
      <c r="AN8" s="16"/>
      <c r="AO8" s="16"/>
      <c r="AP8" s="16"/>
      <c r="AQ8" s="17"/>
      <c r="AR8" s="16"/>
      <c r="AS8" s="16"/>
      <c r="AT8" s="16"/>
      <c r="AU8" s="16"/>
      <c r="AV8" s="16"/>
      <c r="AW8" s="16"/>
      <c r="AX8" s="16"/>
      <c r="AY8" s="16"/>
      <c r="AZ8" s="17"/>
      <c r="BA8" s="18"/>
      <c r="BB8" s="18"/>
      <c r="BC8" s="18"/>
      <c r="BD8" s="18"/>
      <c r="BE8" s="18"/>
      <c r="BF8" s="18"/>
      <c r="BG8" s="18"/>
      <c r="BH8" s="18"/>
      <c r="BI8" s="17"/>
    </row>
    <row r="9" spans="2:29" ht="15">
      <c r="B9" s="12" t="s">
        <v>23</v>
      </c>
      <c r="C9" s="19">
        <v>777</v>
      </c>
      <c r="D9" s="19">
        <v>979</v>
      </c>
      <c r="E9" s="19">
        <v>23</v>
      </c>
      <c r="F9" s="19">
        <v>1292</v>
      </c>
      <c r="G9" s="19">
        <v>693</v>
      </c>
      <c r="H9" s="19">
        <v>3378</v>
      </c>
      <c r="I9" s="19">
        <v>27137</v>
      </c>
      <c r="J9" s="19">
        <v>8178</v>
      </c>
      <c r="K9" s="20" t="s">
        <v>24</v>
      </c>
      <c r="L9" s="19">
        <v>890</v>
      </c>
      <c r="M9" s="19">
        <v>1100</v>
      </c>
      <c r="N9" s="19">
        <v>100</v>
      </c>
      <c r="O9" s="19">
        <v>1500</v>
      </c>
      <c r="P9" s="19">
        <v>756</v>
      </c>
      <c r="Q9" s="19">
        <v>3567</v>
      </c>
      <c r="R9" s="19">
        <v>29800</v>
      </c>
      <c r="S9" s="19">
        <v>8500</v>
      </c>
      <c r="T9" s="20" t="s">
        <v>24</v>
      </c>
      <c r="U9" s="21">
        <v>569</v>
      </c>
      <c r="V9" s="21">
        <v>435</v>
      </c>
      <c r="W9" s="21">
        <v>51</v>
      </c>
      <c r="X9" s="21">
        <v>964</v>
      </c>
      <c r="Y9" s="21">
        <v>406</v>
      </c>
      <c r="Z9" s="21">
        <v>2788</v>
      </c>
      <c r="AA9" s="21">
        <v>21071</v>
      </c>
      <c r="AB9" s="21">
        <v>5556</v>
      </c>
      <c r="AC9" s="20" t="s">
        <v>24</v>
      </c>
    </row>
    <row r="11" spans="2:30" ht="15">
      <c r="B11" s="118" t="s">
        <v>25</v>
      </c>
      <c r="C11" s="118"/>
      <c r="D11" s="119">
        <v>2018</v>
      </c>
      <c r="E11" s="119"/>
      <c r="F11" s="119"/>
      <c r="G11" s="119"/>
      <c r="H11" s="119"/>
      <c r="I11" s="119"/>
      <c r="J11" s="119"/>
      <c r="K11" s="119"/>
      <c r="L11" s="119"/>
      <c r="M11" s="119">
        <v>2019</v>
      </c>
      <c r="N11" s="119"/>
      <c r="O11" s="119"/>
      <c r="P11" s="119"/>
      <c r="Q11" s="119"/>
      <c r="R11" s="119"/>
      <c r="S11" s="119"/>
      <c r="T11" s="119"/>
      <c r="U11" s="119"/>
      <c r="V11" s="119">
        <v>2020</v>
      </c>
      <c r="W11" s="119"/>
      <c r="X11" s="119"/>
      <c r="Y11" s="119"/>
      <c r="Z11" s="119"/>
      <c r="AA11" s="119"/>
      <c r="AB11" s="119"/>
      <c r="AC11" s="119"/>
      <c r="AD11" s="119"/>
    </row>
    <row r="12" spans="2:30" ht="15">
      <c r="B12" s="118"/>
      <c r="C12" s="118"/>
      <c r="D12" s="7" t="s">
        <v>9</v>
      </c>
      <c r="E12" s="7" t="s">
        <v>10</v>
      </c>
      <c r="F12" s="7" t="s">
        <v>11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9</v>
      </c>
      <c r="N12" s="7" t="s">
        <v>10</v>
      </c>
      <c r="O12" s="7" t="s">
        <v>11</v>
      </c>
      <c r="P12" s="7" t="s">
        <v>12</v>
      </c>
      <c r="Q12" s="7" t="s">
        <v>13</v>
      </c>
      <c r="R12" s="7" t="s">
        <v>14</v>
      </c>
      <c r="S12" s="7" t="s">
        <v>15</v>
      </c>
      <c r="T12" s="7" t="s">
        <v>16</v>
      </c>
      <c r="U12" s="25" t="s">
        <v>17</v>
      </c>
      <c r="V12" s="26" t="s">
        <v>9</v>
      </c>
      <c r="W12" s="26" t="s">
        <v>10</v>
      </c>
      <c r="X12" s="26" t="s">
        <v>11</v>
      </c>
      <c r="Y12" s="26" t="s">
        <v>12</v>
      </c>
      <c r="Z12" s="26" t="s">
        <v>13</v>
      </c>
      <c r="AA12" s="26" t="s">
        <v>14</v>
      </c>
      <c r="AB12" s="26" t="s">
        <v>15</v>
      </c>
      <c r="AC12" s="26" t="s">
        <v>16</v>
      </c>
      <c r="AD12" s="26" t="s">
        <v>17</v>
      </c>
    </row>
    <row r="13" spans="2:38" ht="15">
      <c r="B13" s="27" t="s">
        <v>26</v>
      </c>
      <c r="C13" s="12" t="s">
        <v>27</v>
      </c>
      <c r="D13" s="19">
        <v>97</v>
      </c>
      <c r="E13" s="19">
        <v>15</v>
      </c>
      <c r="F13" s="19">
        <v>1</v>
      </c>
      <c r="G13" s="19">
        <v>17</v>
      </c>
      <c r="H13" s="19">
        <v>7</v>
      </c>
      <c r="I13" s="19">
        <v>54</v>
      </c>
      <c r="J13" s="19">
        <v>3094</v>
      </c>
      <c r="K13" s="19">
        <v>2416</v>
      </c>
      <c r="L13" s="20">
        <v>5701</v>
      </c>
      <c r="M13" s="19">
        <v>97</v>
      </c>
      <c r="N13" s="19">
        <v>15</v>
      </c>
      <c r="O13" s="19">
        <v>1</v>
      </c>
      <c r="P13" s="19">
        <v>17</v>
      </c>
      <c r="Q13" s="19">
        <v>7</v>
      </c>
      <c r="R13" s="19">
        <v>54</v>
      </c>
      <c r="S13" s="19">
        <v>3094</v>
      </c>
      <c r="T13" s="19">
        <v>2416</v>
      </c>
      <c r="U13" s="28">
        <v>5701</v>
      </c>
      <c r="V13" s="29">
        <v>97</v>
      </c>
      <c r="W13" s="29">
        <v>15</v>
      </c>
      <c r="X13" s="29">
        <v>1</v>
      </c>
      <c r="Y13" s="29">
        <v>17</v>
      </c>
      <c r="Z13" s="29">
        <v>7</v>
      </c>
      <c r="AA13" s="29">
        <v>54</v>
      </c>
      <c r="AB13" s="29">
        <v>3094</v>
      </c>
      <c r="AC13" s="29">
        <v>2416</v>
      </c>
      <c r="AD13" s="30">
        <v>5701</v>
      </c>
      <c r="AF13" s="31"/>
      <c r="AH13" s="31"/>
      <c r="AJ13" s="31"/>
      <c r="AL13" s="31"/>
    </row>
    <row r="14" spans="2:42" ht="15">
      <c r="B14" s="114" t="s">
        <v>28</v>
      </c>
      <c r="C14" s="12" t="s">
        <v>27</v>
      </c>
      <c r="D14" s="19">
        <v>3544</v>
      </c>
      <c r="E14" s="19">
        <v>8489</v>
      </c>
      <c r="F14" s="19">
        <v>1589</v>
      </c>
      <c r="G14" s="19">
        <v>2054</v>
      </c>
      <c r="H14" s="19">
        <v>1669</v>
      </c>
      <c r="I14" s="19">
        <v>7616</v>
      </c>
      <c r="J14" s="19">
        <v>96524</v>
      </c>
      <c r="K14" s="19">
        <v>17960</v>
      </c>
      <c r="L14" s="20">
        <v>139445</v>
      </c>
      <c r="M14" s="19">
        <v>3635</v>
      </c>
      <c r="N14" s="19">
        <v>8339</v>
      </c>
      <c r="O14" s="19">
        <v>1432</v>
      </c>
      <c r="P14" s="19">
        <v>2068</v>
      </c>
      <c r="Q14" s="19">
        <v>1678</v>
      </c>
      <c r="R14" s="19">
        <v>7664</v>
      </c>
      <c r="S14" s="19">
        <v>121358</v>
      </c>
      <c r="T14" s="19">
        <v>20849</v>
      </c>
      <c r="U14" s="28">
        <v>167023</v>
      </c>
      <c r="V14" s="29">
        <v>3524</v>
      </c>
      <c r="W14" s="29">
        <v>8323</v>
      </c>
      <c r="X14" s="29">
        <v>1431</v>
      </c>
      <c r="Y14" s="29">
        <v>1958</v>
      </c>
      <c r="Z14" s="29">
        <v>1648</v>
      </c>
      <c r="AA14" s="29">
        <v>7580</v>
      </c>
      <c r="AB14" s="29">
        <v>96330</v>
      </c>
      <c r="AC14" s="29">
        <v>18032</v>
      </c>
      <c r="AD14" s="30">
        <v>138826</v>
      </c>
      <c r="AI14" s="121"/>
      <c r="AJ14" s="121"/>
      <c r="AK14" s="121"/>
      <c r="AL14" s="121"/>
      <c r="AM14" s="121"/>
      <c r="AN14" s="121"/>
      <c r="AO14" s="121"/>
      <c r="AP14" s="121"/>
    </row>
    <row r="15" spans="2:42" ht="15">
      <c r="B15" s="114"/>
      <c r="C15" s="12" t="s">
        <v>29</v>
      </c>
      <c r="D15" s="19">
        <v>10162</v>
      </c>
      <c r="E15" s="19">
        <v>22020</v>
      </c>
      <c r="F15" s="19">
        <v>5229</v>
      </c>
      <c r="G15" s="19">
        <v>13175</v>
      </c>
      <c r="H15" s="19">
        <v>8283</v>
      </c>
      <c r="I15" s="19">
        <v>35218</v>
      </c>
      <c r="J15" s="19">
        <v>206832</v>
      </c>
      <c r="K15" s="19">
        <v>48069</v>
      </c>
      <c r="L15" s="20">
        <v>348988</v>
      </c>
      <c r="M15" s="19">
        <v>10183</v>
      </c>
      <c r="N15" s="19">
        <v>21735</v>
      </c>
      <c r="O15" s="19">
        <v>4950</v>
      </c>
      <c r="P15" s="19">
        <v>12840</v>
      </c>
      <c r="Q15" s="19">
        <v>8311</v>
      </c>
      <c r="R15" s="19">
        <v>35169</v>
      </c>
      <c r="S15" s="19">
        <v>226754</v>
      </c>
      <c r="T15" s="19">
        <v>48699</v>
      </c>
      <c r="U15" s="28">
        <v>368641</v>
      </c>
      <c r="V15" s="29">
        <v>10169</v>
      </c>
      <c r="W15" s="29">
        <v>21730</v>
      </c>
      <c r="X15" s="29">
        <v>4950</v>
      </c>
      <c r="Y15" s="29">
        <v>12747</v>
      </c>
      <c r="Z15" s="29">
        <v>8288</v>
      </c>
      <c r="AA15" s="29">
        <v>35139</v>
      </c>
      <c r="AB15" s="29">
        <v>205323</v>
      </c>
      <c r="AC15" s="29">
        <v>48290</v>
      </c>
      <c r="AD15" s="30">
        <v>346636</v>
      </c>
      <c r="AI15" s="6"/>
      <c r="AJ15" s="6"/>
      <c r="AK15" s="6"/>
      <c r="AL15" s="6"/>
      <c r="AM15" s="6"/>
      <c r="AN15" s="6"/>
      <c r="AO15" s="6"/>
      <c r="AP15" s="6"/>
    </row>
    <row r="16" spans="2:42" ht="15">
      <c r="B16" s="114" t="s">
        <v>30</v>
      </c>
      <c r="C16" s="12" t="s">
        <v>27</v>
      </c>
      <c r="D16" s="19">
        <v>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54</v>
      </c>
      <c r="K16" s="19">
        <v>1</v>
      </c>
      <c r="L16" s="20">
        <v>56</v>
      </c>
      <c r="M16" s="19">
        <v>62</v>
      </c>
      <c r="N16" s="19">
        <v>186</v>
      </c>
      <c r="O16" s="19">
        <v>201</v>
      </c>
      <c r="P16" s="19">
        <v>67</v>
      </c>
      <c r="Q16" s="19">
        <v>0</v>
      </c>
      <c r="R16" s="19">
        <v>126</v>
      </c>
      <c r="S16" s="19">
        <v>192711</v>
      </c>
      <c r="T16" s="19">
        <v>341</v>
      </c>
      <c r="U16" s="28">
        <v>193694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712</v>
      </c>
      <c r="AC16" s="29">
        <v>0</v>
      </c>
      <c r="AD16" s="30">
        <v>712</v>
      </c>
      <c r="AI16" s="32"/>
      <c r="AJ16" s="32"/>
      <c r="AK16" s="32"/>
      <c r="AL16" s="32"/>
      <c r="AM16" s="32"/>
      <c r="AN16" s="32"/>
      <c r="AO16" s="32"/>
      <c r="AP16" s="32"/>
    </row>
    <row r="17" spans="2:56" ht="15">
      <c r="B17" s="114"/>
      <c r="C17" s="12" t="s">
        <v>29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60</v>
      </c>
      <c r="K17" s="19">
        <v>1</v>
      </c>
      <c r="L17" s="20">
        <v>62</v>
      </c>
      <c r="M17" s="19">
        <v>62</v>
      </c>
      <c r="N17" s="19">
        <v>186</v>
      </c>
      <c r="O17" s="19">
        <v>201</v>
      </c>
      <c r="P17" s="19">
        <v>67</v>
      </c>
      <c r="Q17" s="19">
        <v>0</v>
      </c>
      <c r="R17" s="19">
        <v>126</v>
      </c>
      <c r="S17" s="19">
        <v>192711</v>
      </c>
      <c r="T17" s="19">
        <v>341</v>
      </c>
      <c r="U17" s="28">
        <v>193694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712</v>
      </c>
      <c r="AC17" s="29">
        <v>0</v>
      </c>
      <c r="AD17" s="30">
        <v>712</v>
      </c>
      <c r="AI17" s="18"/>
      <c r="AJ17" s="18"/>
      <c r="AK17" s="18"/>
      <c r="AL17" s="18"/>
      <c r="AM17" s="18"/>
      <c r="AN17" s="18"/>
      <c r="AO17" s="18"/>
      <c r="AP17" s="18"/>
      <c r="AY17" s="117"/>
      <c r="AZ17" s="117"/>
      <c r="BA17" s="117"/>
      <c r="BB17" s="6"/>
      <c r="BC17" s="117"/>
      <c r="BD17" s="117"/>
    </row>
    <row r="18" spans="35:56" ht="15">
      <c r="AI18" s="18"/>
      <c r="AJ18" s="18"/>
      <c r="AK18" s="18"/>
      <c r="AL18" s="18"/>
      <c r="AM18" s="18"/>
      <c r="AN18" s="18"/>
      <c r="AO18" s="18"/>
      <c r="AP18" s="18"/>
      <c r="AY18" s="6"/>
      <c r="AZ18" s="6"/>
      <c r="BA18" s="6"/>
      <c r="BB18" s="6"/>
      <c r="BC18" s="6"/>
      <c r="BD18" s="6"/>
    </row>
    <row r="19" spans="1:74" ht="15">
      <c r="A19" s="33"/>
      <c r="B19" s="118" t="s">
        <v>25</v>
      </c>
      <c r="C19" s="118"/>
      <c r="D19" s="119">
        <v>2018</v>
      </c>
      <c r="E19" s="119"/>
      <c r="F19" s="119"/>
      <c r="G19" s="119"/>
      <c r="H19" s="119"/>
      <c r="I19" s="119"/>
      <c r="J19" s="119"/>
      <c r="K19" s="119"/>
      <c r="L19" s="119"/>
      <c r="M19" s="119">
        <v>2019</v>
      </c>
      <c r="N19" s="119"/>
      <c r="O19" s="119"/>
      <c r="P19" s="119"/>
      <c r="Q19" s="119"/>
      <c r="R19" s="119"/>
      <c r="S19" s="119"/>
      <c r="T19" s="119"/>
      <c r="U19" s="119"/>
      <c r="V19" s="120">
        <v>2020</v>
      </c>
      <c r="W19" s="120"/>
      <c r="X19" s="120"/>
      <c r="Y19" s="120"/>
      <c r="Z19" s="120"/>
      <c r="AA19" s="120"/>
      <c r="AB19" s="120"/>
      <c r="AC19" s="120"/>
      <c r="AD19" s="120"/>
      <c r="AE19" s="34"/>
      <c r="AF19" s="33"/>
      <c r="AG19" s="33"/>
      <c r="AH19" s="33"/>
      <c r="AI19" s="18"/>
      <c r="AJ19" s="18"/>
      <c r="AK19" s="18"/>
      <c r="AL19" s="18"/>
      <c r="AM19" s="18"/>
      <c r="AN19" s="18"/>
      <c r="AO19" s="18"/>
      <c r="AP19" s="18"/>
      <c r="AQ19" s="33"/>
      <c r="AR19" s="33"/>
      <c r="AS19" s="33"/>
      <c r="AT19" s="33"/>
      <c r="AU19" s="33"/>
      <c r="AV19" s="33"/>
      <c r="AW19" s="33"/>
      <c r="AX19" s="33"/>
      <c r="AY19" s="35"/>
      <c r="AZ19" s="35"/>
      <c r="BA19" s="35"/>
      <c r="BB19" s="35"/>
      <c r="BC19" s="35"/>
      <c r="BD19" s="35"/>
      <c r="BE19" s="33"/>
      <c r="BF19" s="33"/>
      <c r="BG19" s="33"/>
      <c r="BH19" s="33"/>
      <c r="BI19" s="33"/>
      <c r="BJ19" s="33"/>
      <c r="BK19" s="33"/>
      <c r="BL19" s="33"/>
      <c r="BM19" s="36"/>
      <c r="BN19" s="36"/>
      <c r="BO19" s="36"/>
      <c r="BP19" s="36"/>
      <c r="BQ19" s="36"/>
      <c r="BR19" s="36"/>
      <c r="BS19" s="36"/>
      <c r="BT19" s="36"/>
      <c r="BU19" s="36"/>
      <c r="BV19" s="36"/>
    </row>
    <row r="20" spans="2:56" ht="15">
      <c r="B20" s="118"/>
      <c r="C20" s="118"/>
      <c r="D20" s="7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  <c r="J20" s="7" t="s">
        <v>15</v>
      </c>
      <c r="K20" s="7" t="s">
        <v>16</v>
      </c>
      <c r="L20" s="7" t="s">
        <v>31</v>
      </c>
      <c r="M20" s="7" t="s">
        <v>9</v>
      </c>
      <c r="N20" s="7" t="s">
        <v>10</v>
      </c>
      <c r="O20" s="7" t="s">
        <v>11</v>
      </c>
      <c r="P20" s="7" t="s">
        <v>12</v>
      </c>
      <c r="Q20" s="7" t="s">
        <v>13</v>
      </c>
      <c r="R20" s="7" t="s">
        <v>14</v>
      </c>
      <c r="S20" s="7" t="s">
        <v>15</v>
      </c>
      <c r="T20" s="7" t="s">
        <v>16</v>
      </c>
      <c r="U20" s="7" t="s">
        <v>31</v>
      </c>
      <c r="V20" s="7" t="s">
        <v>9</v>
      </c>
      <c r="W20" s="7" t="s">
        <v>10</v>
      </c>
      <c r="X20" s="7" t="s">
        <v>11</v>
      </c>
      <c r="Y20" s="7" t="s">
        <v>12</v>
      </c>
      <c r="Z20" s="7" t="s">
        <v>13</v>
      </c>
      <c r="AA20" s="7" t="s">
        <v>14</v>
      </c>
      <c r="AB20" s="7" t="s">
        <v>15</v>
      </c>
      <c r="AC20" s="7" t="s">
        <v>16</v>
      </c>
      <c r="AD20" s="7" t="s">
        <v>31</v>
      </c>
      <c r="AI20" s="18"/>
      <c r="AJ20" s="18"/>
      <c r="AK20" s="18"/>
      <c r="AL20" s="18"/>
      <c r="AM20" s="18"/>
      <c r="AN20" s="18"/>
      <c r="AO20" s="18"/>
      <c r="AP20" s="18"/>
      <c r="AY20" s="37"/>
      <c r="AZ20" s="37"/>
      <c r="BA20" s="37"/>
      <c r="BB20" s="37"/>
      <c r="BC20" s="38"/>
      <c r="BD20" s="38"/>
    </row>
    <row r="21" spans="2:56" ht="15">
      <c r="B21" s="114" t="s">
        <v>32</v>
      </c>
      <c r="C21" s="12" t="s">
        <v>27</v>
      </c>
      <c r="D21" s="19">
        <v>0</v>
      </c>
      <c r="E21" s="19">
        <v>0</v>
      </c>
      <c r="F21" s="19">
        <v>162</v>
      </c>
      <c r="G21" s="19">
        <v>4</v>
      </c>
      <c r="H21" s="19">
        <v>0</v>
      </c>
      <c r="I21" s="19">
        <v>0</v>
      </c>
      <c r="J21" s="19">
        <v>277</v>
      </c>
      <c r="K21" s="19">
        <v>399</v>
      </c>
      <c r="L21" s="20">
        <v>842</v>
      </c>
      <c r="M21" s="19">
        <v>0</v>
      </c>
      <c r="N21" s="19">
        <v>0</v>
      </c>
      <c r="O21" s="19">
        <v>162</v>
      </c>
      <c r="P21" s="19">
        <v>4</v>
      </c>
      <c r="Q21" s="19">
        <v>0</v>
      </c>
      <c r="R21" s="19">
        <v>0</v>
      </c>
      <c r="S21" s="19">
        <v>277</v>
      </c>
      <c r="T21" s="19">
        <v>455</v>
      </c>
      <c r="U21" s="20">
        <v>898</v>
      </c>
      <c r="V21" s="19">
        <v>0</v>
      </c>
      <c r="W21" s="19">
        <v>0</v>
      </c>
      <c r="X21" s="19">
        <v>182</v>
      </c>
      <c r="Y21" s="19">
        <v>21</v>
      </c>
      <c r="Z21" s="19">
        <v>5</v>
      </c>
      <c r="AA21" s="19">
        <v>1</v>
      </c>
      <c r="AB21" s="19">
        <v>294</v>
      </c>
      <c r="AC21" s="19">
        <v>728</v>
      </c>
      <c r="AD21" s="20">
        <v>1231</v>
      </c>
      <c r="AI21" s="18"/>
      <c r="AJ21" s="18"/>
      <c r="AK21" s="18"/>
      <c r="AL21" s="18"/>
      <c r="AM21" s="18"/>
      <c r="AN21" s="18"/>
      <c r="AO21" s="18"/>
      <c r="AP21" s="18"/>
      <c r="AY21" s="37"/>
      <c r="AZ21" s="37"/>
      <c r="BA21" s="37"/>
      <c r="BB21" s="37"/>
      <c r="BC21" s="38"/>
      <c r="BD21" s="38"/>
    </row>
    <row r="22" spans="2:56" ht="15">
      <c r="B22" s="114"/>
      <c r="C22" s="12" t="s">
        <v>29</v>
      </c>
      <c r="D22" s="19">
        <v>0</v>
      </c>
      <c r="E22" s="19">
        <v>0</v>
      </c>
      <c r="F22" s="19">
        <v>465</v>
      </c>
      <c r="G22" s="19">
        <v>8</v>
      </c>
      <c r="H22" s="19">
        <v>0</v>
      </c>
      <c r="I22" s="19">
        <v>0</v>
      </c>
      <c r="J22" s="19">
        <v>279</v>
      </c>
      <c r="K22" s="19">
        <v>1019</v>
      </c>
      <c r="L22" s="20">
        <v>1771</v>
      </c>
      <c r="M22" s="19">
        <v>0</v>
      </c>
      <c r="N22" s="19">
        <v>0</v>
      </c>
      <c r="O22" s="19">
        <v>465</v>
      </c>
      <c r="P22" s="19">
        <v>8</v>
      </c>
      <c r="Q22" s="19">
        <v>0</v>
      </c>
      <c r="R22" s="19">
        <v>0</v>
      </c>
      <c r="S22" s="19">
        <v>279</v>
      </c>
      <c r="T22" s="19">
        <v>1200</v>
      </c>
      <c r="U22" s="20">
        <v>1952</v>
      </c>
      <c r="V22" s="19">
        <v>0</v>
      </c>
      <c r="W22" s="19">
        <v>0</v>
      </c>
      <c r="X22" s="19">
        <v>514</v>
      </c>
      <c r="Y22" s="19">
        <v>63</v>
      </c>
      <c r="Z22" s="19">
        <v>9</v>
      </c>
      <c r="AA22" s="19">
        <v>2</v>
      </c>
      <c r="AB22" s="19">
        <v>300</v>
      </c>
      <c r="AC22" s="19">
        <v>1362</v>
      </c>
      <c r="AD22" s="20">
        <v>2250</v>
      </c>
      <c r="AY22" s="37"/>
      <c r="AZ22" s="37"/>
      <c r="BA22" s="37"/>
      <c r="BB22" s="37"/>
      <c r="BC22" s="38"/>
      <c r="BD22" s="38"/>
    </row>
    <row r="23" spans="2:56" ht="15">
      <c r="B23" s="114" t="s">
        <v>33</v>
      </c>
      <c r="C23" s="12" t="s">
        <v>27</v>
      </c>
      <c r="D23" s="19">
        <v>285</v>
      </c>
      <c r="E23" s="19">
        <v>35</v>
      </c>
      <c r="F23" s="19">
        <v>359</v>
      </c>
      <c r="G23" s="19">
        <v>193</v>
      </c>
      <c r="H23" s="19">
        <v>180</v>
      </c>
      <c r="I23" s="19">
        <v>387</v>
      </c>
      <c r="J23" s="19">
        <v>1479</v>
      </c>
      <c r="K23" s="19">
        <v>4010</v>
      </c>
      <c r="L23" s="20">
        <v>6928</v>
      </c>
      <c r="M23" s="19">
        <v>285</v>
      </c>
      <c r="N23" s="19">
        <v>35</v>
      </c>
      <c r="O23" s="19">
        <v>359</v>
      </c>
      <c r="P23" s="19">
        <v>193</v>
      </c>
      <c r="Q23" s="19">
        <v>180</v>
      </c>
      <c r="R23" s="19">
        <v>387</v>
      </c>
      <c r="S23" s="19">
        <v>1479</v>
      </c>
      <c r="T23" s="19">
        <v>4010</v>
      </c>
      <c r="U23" s="20">
        <v>6928</v>
      </c>
      <c r="V23" s="19">
        <v>285</v>
      </c>
      <c r="W23" s="19">
        <v>48</v>
      </c>
      <c r="X23" s="19">
        <v>370</v>
      </c>
      <c r="Y23" s="19">
        <v>213</v>
      </c>
      <c r="Z23" s="19">
        <v>182</v>
      </c>
      <c r="AA23" s="19">
        <v>396</v>
      </c>
      <c r="AB23" s="19">
        <v>1504</v>
      </c>
      <c r="AC23" s="19">
        <v>3997</v>
      </c>
      <c r="AD23" s="20">
        <v>6995</v>
      </c>
      <c r="AY23" s="37"/>
      <c r="AZ23" s="37"/>
      <c r="BA23" s="37"/>
      <c r="BB23" s="37"/>
      <c r="BC23" s="38"/>
      <c r="BD23" s="38"/>
    </row>
    <row r="24" spans="2:56" ht="15">
      <c r="B24" s="114"/>
      <c r="C24" s="12" t="s">
        <v>29</v>
      </c>
      <c r="D24" s="19">
        <v>1423</v>
      </c>
      <c r="E24" s="19">
        <v>66</v>
      </c>
      <c r="F24" s="19">
        <v>1763</v>
      </c>
      <c r="G24" s="19">
        <v>1388</v>
      </c>
      <c r="H24" s="19">
        <v>1035</v>
      </c>
      <c r="I24" s="19">
        <v>2458</v>
      </c>
      <c r="J24" s="19">
        <v>2153</v>
      </c>
      <c r="K24" s="19">
        <v>11987</v>
      </c>
      <c r="L24" s="20">
        <v>22273</v>
      </c>
      <c r="M24" s="19">
        <v>1423</v>
      </c>
      <c r="N24" s="19">
        <v>66</v>
      </c>
      <c r="O24" s="19">
        <v>1763</v>
      </c>
      <c r="P24" s="19">
        <v>1388</v>
      </c>
      <c r="Q24" s="19">
        <v>1035</v>
      </c>
      <c r="R24" s="19">
        <v>2458</v>
      </c>
      <c r="S24" s="19">
        <v>2153</v>
      </c>
      <c r="T24" s="19">
        <v>11987</v>
      </c>
      <c r="U24" s="20">
        <v>22273</v>
      </c>
      <c r="V24" s="19">
        <v>1423</v>
      </c>
      <c r="W24" s="19">
        <v>92</v>
      </c>
      <c r="X24" s="19">
        <v>1775</v>
      </c>
      <c r="Y24" s="19">
        <v>1458</v>
      </c>
      <c r="Z24" s="19">
        <v>1046</v>
      </c>
      <c r="AA24" s="19">
        <v>2478</v>
      </c>
      <c r="AB24" s="19">
        <v>2178</v>
      </c>
      <c r="AC24" s="19">
        <v>11905</v>
      </c>
      <c r="AD24" s="20">
        <v>22355</v>
      </c>
      <c r="AY24" s="37"/>
      <c r="AZ24" s="37"/>
      <c r="BA24" s="37"/>
      <c r="BB24" s="37"/>
      <c r="BC24" s="38"/>
      <c r="BD24" s="38"/>
    </row>
    <row r="25" spans="2:56" ht="15">
      <c r="B25" s="114" t="s">
        <v>34</v>
      </c>
      <c r="C25" s="12" t="s">
        <v>27</v>
      </c>
      <c r="D25" s="19">
        <v>1952</v>
      </c>
      <c r="E25" s="19">
        <v>47</v>
      </c>
      <c r="F25" s="19">
        <v>49</v>
      </c>
      <c r="G25" s="19">
        <v>10</v>
      </c>
      <c r="H25" s="19">
        <v>44</v>
      </c>
      <c r="I25" s="19">
        <v>79</v>
      </c>
      <c r="J25" s="19">
        <v>1506</v>
      </c>
      <c r="K25" s="19">
        <v>6605</v>
      </c>
      <c r="L25" s="20">
        <v>10292</v>
      </c>
      <c r="M25" s="19">
        <v>1952</v>
      </c>
      <c r="N25" s="19">
        <v>47</v>
      </c>
      <c r="O25" s="19">
        <v>49</v>
      </c>
      <c r="P25" s="19">
        <v>10</v>
      </c>
      <c r="Q25" s="19">
        <v>44</v>
      </c>
      <c r="R25" s="19">
        <v>79</v>
      </c>
      <c r="S25" s="19">
        <v>1506</v>
      </c>
      <c r="T25" s="19">
        <v>6605</v>
      </c>
      <c r="U25" s="20">
        <v>10292</v>
      </c>
      <c r="V25" s="19">
        <v>2002</v>
      </c>
      <c r="W25" s="19">
        <v>54</v>
      </c>
      <c r="X25" s="19">
        <v>52</v>
      </c>
      <c r="Y25" s="19">
        <v>11</v>
      </c>
      <c r="Z25" s="19">
        <v>46</v>
      </c>
      <c r="AA25" s="19">
        <v>83</v>
      </c>
      <c r="AB25" s="19">
        <v>1558</v>
      </c>
      <c r="AC25" s="19">
        <v>6560</v>
      </c>
      <c r="AD25" s="20">
        <v>10366</v>
      </c>
      <c r="AY25" s="37"/>
      <c r="AZ25" s="37"/>
      <c r="BA25" s="37"/>
      <c r="BB25" s="37"/>
      <c r="BC25" s="38"/>
      <c r="BD25" s="38"/>
    </row>
    <row r="26" spans="2:56" ht="15">
      <c r="B26" s="114"/>
      <c r="C26" s="12" t="s">
        <v>29</v>
      </c>
      <c r="D26" s="19">
        <v>5687</v>
      </c>
      <c r="E26" s="19">
        <v>184</v>
      </c>
      <c r="F26" s="19">
        <v>122</v>
      </c>
      <c r="G26" s="19">
        <v>63</v>
      </c>
      <c r="H26" s="19">
        <v>285</v>
      </c>
      <c r="I26" s="19">
        <v>317</v>
      </c>
      <c r="J26" s="19">
        <v>2306</v>
      </c>
      <c r="K26" s="19">
        <v>17783</v>
      </c>
      <c r="L26" s="20">
        <v>26747</v>
      </c>
      <c r="M26" s="19">
        <v>5687</v>
      </c>
      <c r="N26" s="19">
        <v>184</v>
      </c>
      <c r="O26" s="19">
        <v>122</v>
      </c>
      <c r="P26" s="19">
        <v>63</v>
      </c>
      <c r="Q26" s="19">
        <v>285</v>
      </c>
      <c r="R26" s="19">
        <v>317</v>
      </c>
      <c r="S26" s="19">
        <v>2306</v>
      </c>
      <c r="T26" s="19">
        <v>18000</v>
      </c>
      <c r="U26" s="20">
        <v>26964</v>
      </c>
      <c r="V26" s="19">
        <v>5713</v>
      </c>
      <c r="W26" s="19">
        <v>192</v>
      </c>
      <c r="X26" s="19">
        <v>138</v>
      </c>
      <c r="Y26" s="19">
        <v>64</v>
      </c>
      <c r="Z26" s="19">
        <v>300</v>
      </c>
      <c r="AA26" s="19">
        <v>325</v>
      </c>
      <c r="AB26" s="19">
        <v>2382</v>
      </c>
      <c r="AC26" s="19">
        <v>17648</v>
      </c>
      <c r="AD26" s="20">
        <v>26762</v>
      </c>
      <c r="AY26" s="37"/>
      <c r="AZ26" s="37"/>
      <c r="BA26" s="37"/>
      <c r="BB26" s="37"/>
      <c r="BC26" s="38"/>
      <c r="BD26" s="38"/>
    </row>
    <row r="27" spans="2:56" ht="15" customHeight="1">
      <c r="B27" s="114" t="s">
        <v>35</v>
      </c>
      <c r="C27" s="12" t="s">
        <v>27</v>
      </c>
      <c r="D27" s="19">
        <v>5</v>
      </c>
      <c r="E27" s="19">
        <v>54</v>
      </c>
      <c r="F27" s="19">
        <v>137</v>
      </c>
      <c r="G27" s="19">
        <v>780</v>
      </c>
      <c r="H27" s="19">
        <v>416</v>
      </c>
      <c r="I27" s="19">
        <v>1159</v>
      </c>
      <c r="J27" s="19">
        <v>12182</v>
      </c>
      <c r="K27" s="19">
        <v>505</v>
      </c>
      <c r="L27" s="20">
        <v>15238</v>
      </c>
      <c r="M27" s="19">
        <v>5</v>
      </c>
      <c r="N27" s="19">
        <v>54</v>
      </c>
      <c r="O27" s="19">
        <v>137</v>
      </c>
      <c r="P27" s="19">
        <v>780</v>
      </c>
      <c r="Q27" s="19">
        <v>416</v>
      </c>
      <c r="R27" s="19">
        <v>1159</v>
      </c>
      <c r="S27" s="19">
        <v>12182</v>
      </c>
      <c r="T27" s="19">
        <v>1200</v>
      </c>
      <c r="U27" s="20">
        <v>15933</v>
      </c>
      <c r="V27" s="19">
        <v>5</v>
      </c>
      <c r="W27" s="19">
        <v>58</v>
      </c>
      <c r="X27" s="19">
        <v>385</v>
      </c>
      <c r="Y27" s="19">
        <v>808</v>
      </c>
      <c r="Z27" s="19">
        <v>431</v>
      </c>
      <c r="AA27" s="19">
        <v>1167</v>
      </c>
      <c r="AB27" s="19">
        <v>12402</v>
      </c>
      <c r="AC27" s="19">
        <v>517</v>
      </c>
      <c r="AD27" s="20">
        <v>15773</v>
      </c>
      <c r="AY27" s="37"/>
      <c r="AZ27" s="37"/>
      <c r="BA27" s="37"/>
      <c r="BB27" s="37"/>
      <c r="BC27" s="38"/>
      <c r="BD27" s="38"/>
    </row>
    <row r="28" spans="2:56" ht="15">
      <c r="B28" s="114"/>
      <c r="C28" s="12" t="s">
        <v>29</v>
      </c>
      <c r="D28" s="19">
        <v>22</v>
      </c>
      <c r="E28" s="19">
        <v>69</v>
      </c>
      <c r="F28" s="19">
        <v>597</v>
      </c>
      <c r="G28" s="19">
        <v>5302</v>
      </c>
      <c r="H28" s="19">
        <v>3149</v>
      </c>
      <c r="I28" s="19">
        <v>7993</v>
      </c>
      <c r="J28" s="19">
        <v>33544</v>
      </c>
      <c r="K28" s="19">
        <v>1489</v>
      </c>
      <c r="L28" s="20">
        <v>52165</v>
      </c>
      <c r="M28" s="19">
        <v>22</v>
      </c>
      <c r="N28" s="19">
        <v>69</v>
      </c>
      <c r="O28" s="19">
        <v>597</v>
      </c>
      <c r="P28" s="19">
        <v>5302</v>
      </c>
      <c r="Q28" s="19">
        <v>3149</v>
      </c>
      <c r="R28" s="19">
        <v>7993</v>
      </c>
      <c r="S28" s="19">
        <v>33544</v>
      </c>
      <c r="T28" s="19">
        <v>1489</v>
      </c>
      <c r="U28" s="20">
        <v>52165</v>
      </c>
      <c r="V28" s="19">
        <v>22</v>
      </c>
      <c r="W28" s="19">
        <v>75</v>
      </c>
      <c r="X28" s="19">
        <v>1763</v>
      </c>
      <c r="Y28" s="19">
        <v>5407</v>
      </c>
      <c r="Z28" s="19">
        <v>3207</v>
      </c>
      <c r="AA28" s="19">
        <v>8119</v>
      </c>
      <c r="AB28" s="19">
        <v>32775</v>
      </c>
      <c r="AC28" s="19">
        <v>1499</v>
      </c>
      <c r="AD28" s="20">
        <v>52867</v>
      </c>
      <c r="AY28" s="37"/>
      <c r="AZ28" s="37"/>
      <c r="BA28" s="37"/>
      <c r="BB28" s="37"/>
      <c r="BC28" s="38"/>
      <c r="BD28" s="38"/>
    </row>
    <row r="29" spans="2:56" ht="15">
      <c r="B29" s="114" t="s">
        <v>36</v>
      </c>
      <c r="C29" s="12" t="s">
        <v>27</v>
      </c>
      <c r="D29" s="19">
        <v>893</v>
      </c>
      <c r="E29" s="19">
        <v>671</v>
      </c>
      <c r="F29" s="19">
        <v>56</v>
      </c>
      <c r="G29" s="19">
        <v>109</v>
      </c>
      <c r="H29" s="19">
        <v>111</v>
      </c>
      <c r="I29" s="19">
        <v>3297</v>
      </c>
      <c r="J29" s="19">
        <v>29829</v>
      </c>
      <c r="K29" s="19">
        <v>3027</v>
      </c>
      <c r="L29" s="20">
        <v>37993</v>
      </c>
      <c r="M29" s="19">
        <v>893</v>
      </c>
      <c r="N29" s="19">
        <v>671</v>
      </c>
      <c r="O29" s="19">
        <v>56</v>
      </c>
      <c r="P29" s="19">
        <v>109</v>
      </c>
      <c r="Q29" s="19">
        <v>111</v>
      </c>
      <c r="R29" s="19">
        <v>3297</v>
      </c>
      <c r="S29" s="19">
        <v>32000</v>
      </c>
      <c r="T29" s="19">
        <v>3027</v>
      </c>
      <c r="U29" s="20">
        <v>40164</v>
      </c>
      <c r="V29" s="19">
        <v>907</v>
      </c>
      <c r="W29" s="19">
        <v>873</v>
      </c>
      <c r="X29" s="19">
        <v>73</v>
      </c>
      <c r="Y29" s="19">
        <v>113</v>
      </c>
      <c r="Z29" s="19">
        <v>113</v>
      </c>
      <c r="AA29" s="19">
        <v>3404</v>
      </c>
      <c r="AB29" s="19">
        <v>30796</v>
      </c>
      <c r="AC29" s="19">
        <v>3040</v>
      </c>
      <c r="AD29" s="20">
        <v>39319</v>
      </c>
      <c r="AY29" s="39"/>
      <c r="AZ29" s="39"/>
      <c r="BA29" s="39"/>
      <c r="BB29" s="39"/>
      <c r="BC29" s="40"/>
      <c r="BD29" s="40"/>
    </row>
    <row r="30" spans="2:30" ht="15">
      <c r="B30" s="114"/>
      <c r="C30" s="12" t="s">
        <v>29</v>
      </c>
      <c r="D30" s="19">
        <v>2113</v>
      </c>
      <c r="E30" s="19">
        <v>1358</v>
      </c>
      <c r="F30" s="19">
        <v>201</v>
      </c>
      <c r="G30" s="19">
        <v>488</v>
      </c>
      <c r="H30" s="19">
        <v>320</v>
      </c>
      <c r="I30" s="19">
        <v>13098</v>
      </c>
      <c r="J30" s="19">
        <v>53786</v>
      </c>
      <c r="K30" s="19">
        <v>8770</v>
      </c>
      <c r="L30" s="20">
        <v>80134</v>
      </c>
      <c r="M30" s="19">
        <v>2113</v>
      </c>
      <c r="N30" s="19">
        <v>1358</v>
      </c>
      <c r="O30" s="19">
        <v>201</v>
      </c>
      <c r="P30" s="19">
        <v>488</v>
      </c>
      <c r="Q30" s="19">
        <v>320</v>
      </c>
      <c r="R30" s="19">
        <v>13098</v>
      </c>
      <c r="S30" s="19">
        <v>57590</v>
      </c>
      <c r="T30" s="19">
        <v>8770</v>
      </c>
      <c r="U30" s="20">
        <v>83938</v>
      </c>
      <c r="V30" s="19">
        <v>2132</v>
      </c>
      <c r="W30" s="19">
        <v>1653</v>
      </c>
      <c r="X30" s="19">
        <v>229</v>
      </c>
      <c r="Y30" s="19">
        <v>494</v>
      </c>
      <c r="Z30" s="19">
        <v>321</v>
      </c>
      <c r="AA30" s="19">
        <v>13285</v>
      </c>
      <c r="AB30" s="19">
        <v>54782</v>
      </c>
      <c r="AC30" s="19">
        <v>8789</v>
      </c>
      <c r="AD30" s="20">
        <v>81685</v>
      </c>
    </row>
    <row r="31" spans="2:30" ht="15" customHeight="1">
      <c r="B31" s="114" t="s">
        <v>37</v>
      </c>
      <c r="C31" s="12" t="s">
        <v>27</v>
      </c>
      <c r="D31" s="19">
        <v>189</v>
      </c>
      <c r="E31" s="19">
        <v>94</v>
      </c>
      <c r="F31" s="19">
        <v>87</v>
      </c>
      <c r="G31" s="19">
        <v>150</v>
      </c>
      <c r="H31" s="19">
        <v>128</v>
      </c>
      <c r="I31" s="19">
        <v>928</v>
      </c>
      <c r="J31" s="19">
        <v>19420</v>
      </c>
      <c r="K31" s="19">
        <v>590</v>
      </c>
      <c r="L31" s="20">
        <v>21586</v>
      </c>
      <c r="M31" s="19">
        <v>189</v>
      </c>
      <c r="N31" s="19">
        <v>94</v>
      </c>
      <c r="O31" s="19">
        <v>87</v>
      </c>
      <c r="P31" s="19">
        <v>150</v>
      </c>
      <c r="Q31" s="19">
        <v>128</v>
      </c>
      <c r="R31" s="19">
        <v>928</v>
      </c>
      <c r="S31" s="19">
        <v>20500</v>
      </c>
      <c r="T31" s="19">
        <v>1080</v>
      </c>
      <c r="U31" s="20">
        <v>23156</v>
      </c>
      <c r="V31" s="19">
        <v>194</v>
      </c>
      <c r="W31" s="19">
        <v>121</v>
      </c>
      <c r="X31" s="19">
        <v>149</v>
      </c>
      <c r="Y31" s="19">
        <v>156</v>
      </c>
      <c r="Z31" s="19">
        <v>131</v>
      </c>
      <c r="AA31" s="19">
        <v>965</v>
      </c>
      <c r="AB31" s="19">
        <v>19904</v>
      </c>
      <c r="AC31" s="19">
        <v>604</v>
      </c>
      <c r="AD31" s="20">
        <v>22224</v>
      </c>
    </row>
    <row r="32" spans="2:30" ht="15">
      <c r="B32" s="114"/>
      <c r="C32" s="12" t="s">
        <v>29</v>
      </c>
      <c r="D32" s="19">
        <v>406</v>
      </c>
      <c r="E32" s="19">
        <v>127</v>
      </c>
      <c r="F32" s="19">
        <v>239</v>
      </c>
      <c r="G32" s="19">
        <v>923</v>
      </c>
      <c r="H32" s="19">
        <v>489</v>
      </c>
      <c r="I32" s="19">
        <v>3857</v>
      </c>
      <c r="J32" s="19">
        <v>39920</v>
      </c>
      <c r="K32" s="19">
        <v>1253</v>
      </c>
      <c r="L32" s="20">
        <v>47214</v>
      </c>
      <c r="M32" s="19">
        <v>406</v>
      </c>
      <c r="N32" s="19">
        <v>127</v>
      </c>
      <c r="O32" s="19">
        <v>239</v>
      </c>
      <c r="P32" s="19">
        <v>923</v>
      </c>
      <c r="Q32" s="19">
        <v>489</v>
      </c>
      <c r="R32" s="19">
        <v>3857</v>
      </c>
      <c r="S32" s="19">
        <v>39920</v>
      </c>
      <c r="T32" s="19">
        <v>1253</v>
      </c>
      <c r="U32" s="20">
        <v>47214</v>
      </c>
      <c r="V32" s="19">
        <v>411</v>
      </c>
      <c r="W32" s="19">
        <v>162</v>
      </c>
      <c r="X32" s="19">
        <v>366</v>
      </c>
      <c r="Y32" s="19">
        <v>942</v>
      </c>
      <c r="Z32" s="19">
        <v>498</v>
      </c>
      <c r="AA32" s="19">
        <v>4004</v>
      </c>
      <c r="AB32" s="19">
        <v>40139</v>
      </c>
      <c r="AC32" s="19">
        <v>1275</v>
      </c>
      <c r="AD32" s="20">
        <v>47797</v>
      </c>
    </row>
    <row r="33" spans="2:30" ht="15">
      <c r="B33" s="114" t="s">
        <v>38</v>
      </c>
      <c r="C33" s="12" t="s">
        <v>27</v>
      </c>
      <c r="D33" s="19">
        <v>15</v>
      </c>
      <c r="E33" s="19">
        <v>14</v>
      </c>
      <c r="F33" s="19">
        <v>925</v>
      </c>
      <c r="G33" s="19">
        <v>709</v>
      </c>
      <c r="H33" s="19">
        <v>501</v>
      </c>
      <c r="I33" s="19">
        <v>1066</v>
      </c>
      <c r="J33" s="19">
        <v>13710</v>
      </c>
      <c r="K33" s="19">
        <v>3168</v>
      </c>
      <c r="L33" s="20">
        <v>20108</v>
      </c>
      <c r="M33" s="19">
        <v>15</v>
      </c>
      <c r="N33" s="19">
        <v>14</v>
      </c>
      <c r="O33" s="19">
        <v>925</v>
      </c>
      <c r="P33" s="19">
        <v>709</v>
      </c>
      <c r="Q33" s="19">
        <v>501</v>
      </c>
      <c r="R33" s="19">
        <v>1066</v>
      </c>
      <c r="S33" s="19">
        <v>15800</v>
      </c>
      <c r="T33" s="19">
        <v>3168</v>
      </c>
      <c r="U33" s="20">
        <v>22198</v>
      </c>
      <c r="V33" s="19">
        <v>15</v>
      </c>
      <c r="W33" s="19">
        <v>14</v>
      </c>
      <c r="X33" s="19">
        <v>1330</v>
      </c>
      <c r="Y33" s="19">
        <v>725</v>
      </c>
      <c r="Z33" s="19">
        <v>508</v>
      </c>
      <c r="AA33" s="19">
        <v>1066</v>
      </c>
      <c r="AB33" s="19">
        <v>14696</v>
      </c>
      <c r="AC33" s="19">
        <v>2992</v>
      </c>
      <c r="AD33" s="20">
        <v>21346</v>
      </c>
    </row>
    <row r="34" spans="2:30" ht="15">
      <c r="B34" s="114"/>
      <c r="C34" s="12" t="s">
        <v>29</v>
      </c>
      <c r="D34" s="19">
        <v>41</v>
      </c>
      <c r="E34" s="19">
        <v>22</v>
      </c>
      <c r="F34" s="19">
        <v>2036</v>
      </c>
      <c r="G34" s="19">
        <v>4580</v>
      </c>
      <c r="H34" s="19">
        <v>2588</v>
      </c>
      <c r="I34" s="19">
        <v>5731</v>
      </c>
      <c r="J34" s="19">
        <v>36145</v>
      </c>
      <c r="K34" s="19">
        <v>5798</v>
      </c>
      <c r="L34" s="20">
        <v>56941</v>
      </c>
      <c r="M34" s="19">
        <v>41</v>
      </c>
      <c r="N34" s="19">
        <v>22</v>
      </c>
      <c r="O34" s="19">
        <v>2036</v>
      </c>
      <c r="P34" s="19">
        <v>4580</v>
      </c>
      <c r="Q34" s="19">
        <v>2588</v>
      </c>
      <c r="R34" s="19">
        <v>5731</v>
      </c>
      <c r="S34" s="19">
        <v>36145</v>
      </c>
      <c r="T34" s="19">
        <v>5798</v>
      </c>
      <c r="U34" s="20">
        <v>56941</v>
      </c>
      <c r="V34" s="19">
        <v>41</v>
      </c>
      <c r="W34" s="19">
        <v>22</v>
      </c>
      <c r="X34" s="19">
        <v>2920</v>
      </c>
      <c r="Y34" s="19">
        <v>4643</v>
      </c>
      <c r="Z34" s="19">
        <v>2621</v>
      </c>
      <c r="AA34" s="19">
        <v>5700</v>
      </c>
      <c r="AB34" s="19">
        <v>35457</v>
      </c>
      <c r="AC34" s="19">
        <v>5585</v>
      </c>
      <c r="AD34" s="20">
        <v>56989</v>
      </c>
    </row>
    <row r="35" spans="2:30" ht="15" customHeight="1">
      <c r="B35" s="114" t="s">
        <v>39</v>
      </c>
      <c r="C35" s="12" t="s">
        <v>27</v>
      </c>
      <c r="D35" s="19">
        <v>224</v>
      </c>
      <c r="E35" s="19">
        <v>7581</v>
      </c>
      <c r="F35" s="19">
        <v>8</v>
      </c>
      <c r="G35" s="19">
        <v>171</v>
      </c>
      <c r="H35" s="19">
        <v>306</v>
      </c>
      <c r="I35" s="19">
        <v>779</v>
      </c>
      <c r="J35" s="19">
        <v>32181</v>
      </c>
      <c r="K35" s="19">
        <v>219</v>
      </c>
      <c r="L35" s="20">
        <v>41469</v>
      </c>
      <c r="M35" s="19">
        <v>224</v>
      </c>
      <c r="N35" s="19">
        <v>7581</v>
      </c>
      <c r="O35" s="19">
        <v>8</v>
      </c>
      <c r="P35" s="19">
        <v>171</v>
      </c>
      <c r="Q35" s="19">
        <v>306</v>
      </c>
      <c r="R35" s="19">
        <v>779</v>
      </c>
      <c r="S35" s="19">
        <v>32181</v>
      </c>
      <c r="T35" s="19">
        <v>219</v>
      </c>
      <c r="U35" s="20">
        <v>41469</v>
      </c>
      <c r="V35" s="19">
        <v>228</v>
      </c>
      <c r="W35" s="19">
        <v>8619</v>
      </c>
      <c r="X35" s="19">
        <v>21</v>
      </c>
      <c r="Y35" s="19">
        <v>181</v>
      </c>
      <c r="Z35" s="19">
        <v>309</v>
      </c>
      <c r="AA35" s="19">
        <v>803</v>
      </c>
      <c r="AB35" s="19">
        <v>34383</v>
      </c>
      <c r="AC35" s="19">
        <v>226</v>
      </c>
      <c r="AD35" s="20">
        <v>44770</v>
      </c>
    </row>
    <row r="36" spans="2:30" ht="15">
      <c r="B36" s="114"/>
      <c r="C36" s="12" t="s">
        <v>29</v>
      </c>
      <c r="D36" s="19">
        <v>410</v>
      </c>
      <c r="E36" s="19">
        <v>20183</v>
      </c>
      <c r="F36" s="19">
        <v>25</v>
      </c>
      <c r="G36" s="19">
        <v>346</v>
      </c>
      <c r="H36" s="19">
        <v>403</v>
      </c>
      <c r="I36" s="19">
        <v>1792</v>
      </c>
      <c r="J36" s="19">
        <v>53283</v>
      </c>
      <c r="K36" s="19">
        <v>421</v>
      </c>
      <c r="L36" s="20">
        <v>76863</v>
      </c>
      <c r="M36" s="19">
        <v>410</v>
      </c>
      <c r="N36" s="19">
        <v>20183</v>
      </c>
      <c r="O36" s="19">
        <v>25</v>
      </c>
      <c r="P36" s="19">
        <v>346</v>
      </c>
      <c r="Q36" s="19">
        <v>403</v>
      </c>
      <c r="R36" s="19">
        <v>1792</v>
      </c>
      <c r="S36" s="19">
        <v>53283</v>
      </c>
      <c r="T36" s="19">
        <v>421</v>
      </c>
      <c r="U36" s="20">
        <v>76863</v>
      </c>
      <c r="V36" s="19">
        <v>415</v>
      </c>
      <c r="W36" s="19">
        <v>21973</v>
      </c>
      <c r="X36" s="19">
        <v>97</v>
      </c>
      <c r="Y36" s="19">
        <v>352</v>
      </c>
      <c r="Z36" s="19">
        <v>409</v>
      </c>
      <c r="AA36" s="19">
        <v>1825</v>
      </c>
      <c r="AB36" s="19">
        <v>55909</v>
      </c>
      <c r="AC36" s="19">
        <v>429</v>
      </c>
      <c r="AD36" s="20">
        <v>81409</v>
      </c>
    </row>
    <row r="37" spans="2:30" ht="15">
      <c r="B37" s="114" t="s">
        <v>40</v>
      </c>
      <c r="C37" s="12" t="s">
        <v>27</v>
      </c>
      <c r="D37" s="19">
        <v>22</v>
      </c>
      <c r="E37" s="19">
        <v>18</v>
      </c>
      <c r="F37" s="19">
        <v>1</v>
      </c>
      <c r="G37" s="19">
        <v>6</v>
      </c>
      <c r="H37" s="19">
        <v>5</v>
      </c>
      <c r="I37" s="19">
        <v>54</v>
      </c>
      <c r="J37" s="19">
        <v>1765</v>
      </c>
      <c r="K37" s="19">
        <v>99</v>
      </c>
      <c r="L37" s="20">
        <v>1970</v>
      </c>
      <c r="M37" s="19">
        <v>22</v>
      </c>
      <c r="N37" s="19">
        <v>18</v>
      </c>
      <c r="O37" s="19">
        <v>1</v>
      </c>
      <c r="P37" s="19">
        <v>6</v>
      </c>
      <c r="Q37" s="19">
        <v>5</v>
      </c>
      <c r="R37" s="19">
        <v>54</v>
      </c>
      <c r="S37" s="19">
        <v>2670</v>
      </c>
      <c r="T37" s="19">
        <v>101</v>
      </c>
      <c r="U37" s="20">
        <v>2877</v>
      </c>
      <c r="V37" s="19">
        <v>22</v>
      </c>
      <c r="W37" s="19">
        <v>18</v>
      </c>
      <c r="X37" s="19">
        <v>18</v>
      </c>
      <c r="Y37" s="19">
        <v>6</v>
      </c>
      <c r="Z37" s="19">
        <v>5</v>
      </c>
      <c r="AA37" s="19">
        <v>54</v>
      </c>
      <c r="AB37" s="19">
        <v>1787</v>
      </c>
      <c r="AC37" s="19">
        <v>78</v>
      </c>
      <c r="AD37" s="20">
        <v>1988</v>
      </c>
    </row>
    <row r="38" spans="2:30" ht="15">
      <c r="B38" s="114"/>
      <c r="C38" s="12" t="s">
        <v>29</v>
      </c>
      <c r="D38" s="19">
        <v>81</v>
      </c>
      <c r="E38" s="19">
        <v>111</v>
      </c>
      <c r="F38" s="19">
        <v>2</v>
      </c>
      <c r="G38" s="19">
        <v>72</v>
      </c>
      <c r="H38" s="19">
        <v>50</v>
      </c>
      <c r="I38" s="19">
        <v>164</v>
      </c>
      <c r="J38" s="19">
        <v>2900</v>
      </c>
      <c r="K38" s="19">
        <v>270</v>
      </c>
      <c r="L38" s="20">
        <v>3650</v>
      </c>
      <c r="M38" s="19">
        <v>81</v>
      </c>
      <c r="N38" s="19">
        <v>111</v>
      </c>
      <c r="O38" s="19">
        <v>2</v>
      </c>
      <c r="P38" s="19">
        <v>72</v>
      </c>
      <c r="Q38" s="19">
        <v>50</v>
      </c>
      <c r="R38" s="19">
        <v>164</v>
      </c>
      <c r="S38" s="19">
        <v>3200</v>
      </c>
      <c r="T38" s="19">
        <v>270</v>
      </c>
      <c r="U38" s="20">
        <v>3950</v>
      </c>
      <c r="V38" s="19">
        <v>80</v>
      </c>
      <c r="W38" s="19">
        <v>111</v>
      </c>
      <c r="X38" s="19">
        <v>111</v>
      </c>
      <c r="Y38" s="19">
        <v>72</v>
      </c>
      <c r="Z38" s="19">
        <v>50</v>
      </c>
      <c r="AA38" s="19">
        <v>166</v>
      </c>
      <c r="AB38" s="19">
        <v>2903</v>
      </c>
      <c r="AC38" s="19">
        <v>251</v>
      </c>
      <c r="AD38" s="20">
        <v>3744</v>
      </c>
    </row>
    <row r="39" spans="2:30" ht="15">
      <c r="B39" s="114" t="s">
        <v>41</v>
      </c>
      <c r="C39" s="12" t="s">
        <v>27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4476</v>
      </c>
      <c r="K39" s="19">
        <v>0</v>
      </c>
      <c r="L39" s="20">
        <v>4476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4476</v>
      </c>
      <c r="T39" s="19">
        <v>0</v>
      </c>
      <c r="U39" s="20">
        <v>4476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4476</v>
      </c>
      <c r="AC39" s="19">
        <v>0</v>
      </c>
      <c r="AD39" s="20">
        <v>4476</v>
      </c>
    </row>
    <row r="40" spans="2:30" ht="15">
      <c r="B40" s="114"/>
      <c r="C40" s="12" t="s">
        <v>29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21447</v>
      </c>
      <c r="K40" s="19">
        <v>0</v>
      </c>
      <c r="L40" s="20">
        <v>21447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21447</v>
      </c>
      <c r="T40" s="19">
        <v>0</v>
      </c>
      <c r="U40" s="20">
        <v>21447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21447</v>
      </c>
      <c r="AC40" s="19">
        <v>0</v>
      </c>
      <c r="AD40" s="20">
        <v>21447</v>
      </c>
    </row>
    <row r="41" spans="1:30" ht="15">
      <c r="A41" s="17"/>
      <c r="B41" s="115" t="s">
        <v>31</v>
      </c>
      <c r="C41" s="41" t="s">
        <v>27</v>
      </c>
      <c r="D41" s="42">
        <v>3585</v>
      </c>
      <c r="E41" s="42">
        <v>8514</v>
      </c>
      <c r="F41" s="42">
        <v>1784</v>
      </c>
      <c r="G41" s="42">
        <v>2132</v>
      </c>
      <c r="H41" s="42">
        <v>1691</v>
      </c>
      <c r="I41" s="42">
        <v>7749</v>
      </c>
      <c r="J41" s="42">
        <v>116825</v>
      </c>
      <c r="K41" s="42">
        <v>18622</v>
      </c>
      <c r="L41" s="20">
        <v>160902</v>
      </c>
      <c r="M41" s="42">
        <v>3585</v>
      </c>
      <c r="N41" s="42">
        <v>8514</v>
      </c>
      <c r="O41" s="42">
        <v>1784</v>
      </c>
      <c r="P41" s="42">
        <v>2132</v>
      </c>
      <c r="Q41" s="42">
        <v>1691</v>
      </c>
      <c r="R41" s="42">
        <v>7749</v>
      </c>
      <c r="S41" s="42">
        <v>123071</v>
      </c>
      <c r="T41" s="42">
        <v>19865</v>
      </c>
      <c r="U41" s="20">
        <v>168391</v>
      </c>
      <c r="V41" s="42">
        <v>3658</v>
      </c>
      <c r="W41" s="42">
        <v>9805</v>
      </c>
      <c r="X41" s="42">
        <v>2580</v>
      </c>
      <c r="Y41" s="42">
        <v>2234</v>
      </c>
      <c r="Z41" s="42">
        <v>1730</v>
      </c>
      <c r="AA41" s="42">
        <v>7939</v>
      </c>
      <c r="AB41" s="42">
        <v>121800</v>
      </c>
      <c r="AC41" s="42">
        <v>18742</v>
      </c>
      <c r="AD41" s="20">
        <v>168488</v>
      </c>
    </row>
    <row r="42" spans="1:30" ht="15">
      <c r="A42" s="17"/>
      <c r="B42" s="115"/>
      <c r="C42" s="41" t="s">
        <v>29</v>
      </c>
      <c r="D42" s="42">
        <v>10183</v>
      </c>
      <c r="E42" s="42">
        <v>22120</v>
      </c>
      <c r="F42" s="42">
        <v>5450</v>
      </c>
      <c r="G42" s="42">
        <v>13170</v>
      </c>
      <c r="H42" s="42">
        <v>8319</v>
      </c>
      <c r="I42" s="42">
        <v>35410</v>
      </c>
      <c r="J42" s="42">
        <v>245763</v>
      </c>
      <c r="K42" s="42">
        <v>48790</v>
      </c>
      <c r="L42" s="20">
        <v>389205</v>
      </c>
      <c r="M42" s="42">
        <v>10183</v>
      </c>
      <c r="N42" s="42">
        <v>22120</v>
      </c>
      <c r="O42" s="42">
        <v>5450</v>
      </c>
      <c r="P42" s="42">
        <v>13170</v>
      </c>
      <c r="Q42" s="42">
        <v>8319</v>
      </c>
      <c r="R42" s="42">
        <v>35410</v>
      </c>
      <c r="S42" s="42">
        <v>249867</v>
      </c>
      <c r="T42" s="42">
        <v>49188</v>
      </c>
      <c r="U42" s="20">
        <v>393707</v>
      </c>
      <c r="V42" s="42">
        <v>10237</v>
      </c>
      <c r="W42" s="42">
        <v>24280</v>
      </c>
      <c r="X42" s="42">
        <v>7913</v>
      </c>
      <c r="Y42" s="42">
        <v>13495</v>
      </c>
      <c r="Z42" s="42">
        <v>8461</v>
      </c>
      <c r="AA42" s="42">
        <v>35904</v>
      </c>
      <c r="AB42" s="42">
        <v>248272</v>
      </c>
      <c r="AC42" s="42">
        <v>48743</v>
      </c>
      <c r="AD42" s="20">
        <v>397305</v>
      </c>
    </row>
    <row r="43" spans="1:30" ht="15">
      <c r="A43" s="17"/>
      <c r="B43" s="43" t="s">
        <v>42</v>
      </c>
      <c r="C43" s="4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45"/>
      <c r="V43" s="42"/>
      <c r="W43" s="17"/>
      <c r="X43" s="17"/>
      <c r="Y43" s="17"/>
      <c r="Z43" s="17"/>
      <c r="AA43" s="17"/>
      <c r="AB43" s="17"/>
      <c r="AC43" s="17"/>
      <c r="AD43" s="45"/>
    </row>
    <row r="44" spans="13:22" ht="15">
      <c r="M44" s="17"/>
      <c r="N44" s="17"/>
      <c r="V44" s="42"/>
    </row>
    <row r="45" spans="2:26" ht="15">
      <c r="B45" s="116" t="s">
        <v>43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2:26" ht="15">
      <c r="B46" s="113" t="s">
        <v>44</v>
      </c>
      <c r="C46" s="113">
        <v>2018</v>
      </c>
      <c r="D46" s="113"/>
      <c r="E46" s="113"/>
      <c r="F46" s="113"/>
      <c r="G46" s="113"/>
      <c r="H46" s="113"/>
      <c r="I46" s="113"/>
      <c r="J46" s="113"/>
      <c r="K46" s="113">
        <v>2019</v>
      </c>
      <c r="L46" s="113"/>
      <c r="M46" s="113"/>
      <c r="N46" s="113"/>
      <c r="O46" s="113"/>
      <c r="P46" s="113"/>
      <c r="Q46" s="113"/>
      <c r="R46" s="113"/>
      <c r="S46" s="113">
        <v>2020</v>
      </c>
      <c r="T46" s="113"/>
      <c r="U46" s="113"/>
      <c r="V46" s="113"/>
      <c r="W46" s="113"/>
      <c r="X46" s="113"/>
      <c r="Y46" s="113"/>
      <c r="Z46" s="113"/>
    </row>
    <row r="47" spans="2:26" ht="15">
      <c r="B47" s="113"/>
      <c r="C47" s="112" t="s">
        <v>45</v>
      </c>
      <c r="D47" s="112"/>
      <c r="E47" s="112" t="s">
        <v>46</v>
      </c>
      <c r="F47" s="112"/>
      <c r="G47" s="112" t="s">
        <v>47</v>
      </c>
      <c r="H47" s="112"/>
      <c r="I47" s="112" t="s">
        <v>17</v>
      </c>
      <c r="J47" s="112"/>
      <c r="K47" s="112" t="s">
        <v>45</v>
      </c>
      <c r="L47" s="112"/>
      <c r="M47" s="112" t="s">
        <v>46</v>
      </c>
      <c r="N47" s="112"/>
      <c r="O47" s="112" t="s">
        <v>47</v>
      </c>
      <c r="P47" s="112"/>
      <c r="Q47" s="112" t="s">
        <v>17</v>
      </c>
      <c r="R47" s="112"/>
      <c r="S47" s="112" t="s">
        <v>45</v>
      </c>
      <c r="T47" s="112"/>
      <c r="U47" s="112" t="s">
        <v>46</v>
      </c>
      <c r="V47" s="112"/>
      <c r="W47" s="112" t="s">
        <v>47</v>
      </c>
      <c r="X47" s="112"/>
      <c r="Y47" s="112" t="s">
        <v>17</v>
      </c>
      <c r="Z47" s="112"/>
    </row>
    <row r="48" spans="2:26" ht="24">
      <c r="B48" s="113"/>
      <c r="C48" s="47" t="s">
        <v>48</v>
      </c>
      <c r="D48" s="47" t="s">
        <v>49</v>
      </c>
      <c r="E48" s="47" t="s">
        <v>48</v>
      </c>
      <c r="F48" s="47" t="s">
        <v>49</v>
      </c>
      <c r="G48" s="47" t="s">
        <v>48</v>
      </c>
      <c r="H48" s="47" t="s">
        <v>49</v>
      </c>
      <c r="I48" s="46" t="s">
        <v>48</v>
      </c>
      <c r="J48" s="46" t="s">
        <v>49</v>
      </c>
      <c r="K48" s="47" t="s">
        <v>48</v>
      </c>
      <c r="L48" s="47" t="s">
        <v>49</v>
      </c>
      <c r="M48" s="47" t="s">
        <v>48</v>
      </c>
      <c r="N48" s="47" t="s">
        <v>49</v>
      </c>
      <c r="O48" s="47" t="s">
        <v>48</v>
      </c>
      <c r="P48" s="47" t="s">
        <v>49</v>
      </c>
      <c r="Q48" s="46" t="s">
        <v>48</v>
      </c>
      <c r="R48" s="46" t="s">
        <v>49</v>
      </c>
      <c r="S48" s="47" t="s">
        <v>48</v>
      </c>
      <c r="T48" s="47" t="s">
        <v>49</v>
      </c>
      <c r="U48" s="47" t="s">
        <v>48</v>
      </c>
      <c r="V48" s="47" t="s">
        <v>49</v>
      </c>
      <c r="W48" s="47" t="s">
        <v>48</v>
      </c>
      <c r="X48" s="47" t="s">
        <v>49</v>
      </c>
      <c r="Y48" s="46" t="s">
        <v>48</v>
      </c>
      <c r="Z48" s="46" t="s">
        <v>49</v>
      </c>
    </row>
    <row r="49" spans="2:26" ht="15">
      <c r="B49" s="12" t="s">
        <v>32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9">
        <v>0</v>
      </c>
      <c r="J49" s="49">
        <v>0</v>
      </c>
      <c r="K49" s="50">
        <v>60</v>
      </c>
      <c r="L49" s="50">
        <v>6603</v>
      </c>
      <c r="M49" s="50">
        <v>30</v>
      </c>
      <c r="N49" s="50">
        <v>3132</v>
      </c>
      <c r="O49" s="50">
        <v>291</v>
      </c>
      <c r="P49" s="50">
        <v>15589</v>
      </c>
      <c r="Q49" s="20">
        <v>381</v>
      </c>
      <c r="R49" s="20">
        <v>25324</v>
      </c>
      <c r="S49" s="50">
        <v>46</v>
      </c>
      <c r="T49" s="50">
        <v>3263</v>
      </c>
      <c r="U49" s="50">
        <v>26</v>
      </c>
      <c r="V49" s="50">
        <v>1912</v>
      </c>
      <c r="W49" s="50">
        <v>140</v>
      </c>
      <c r="X49" s="50">
        <v>8259</v>
      </c>
      <c r="Y49" s="20">
        <v>212</v>
      </c>
      <c r="Z49" s="20">
        <v>13434</v>
      </c>
    </row>
    <row r="50" spans="2:26" ht="15">
      <c r="B50" s="12" t="s">
        <v>33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9">
        <v>0</v>
      </c>
      <c r="J50" s="49">
        <v>0</v>
      </c>
      <c r="K50" s="50">
        <v>154</v>
      </c>
      <c r="L50" s="50">
        <v>7842</v>
      </c>
      <c r="M50" s="50">
        <v>45</v>
      </c>
      <c r="N50" s="50">
        <v>3288</v>
      </c>
      <c r="O50" s="50">
        <v>601</v>
      </c>
      <c r="P50" s="50">
        <v>16537</v>
      </c>
      <c r="Q50" s="20">
        <v>800</v>
      </c>
      <c r="R50" s="20">
        <v>27667</v>
      </c>
      <c r="S50" s="50">
        <v>120</v>
      </c>
      <c r="T50" s="50">
        <v>6331</v>
      </c>
      <c r="U50" s="50">
        <v>32</v>
      </c>
      <c r="V50" s="50">
        <v>2186</v>
      </c>
      <c r="W50" s="50">
        <v>89</v>
      </c>
      <c r="X50" s="50">
        <v>4674</v>
      </c>
      <c r="Y50" s="20">
        <v>241</v>
      </c>
      <c r="Z50" s="20">
        <v>13191</v>
      </c>
    </row>
    <row r="51" spans="2:26" ht="15">
      <c r="B51" s="12" t="s">
        <v>34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9">
        <v>0</v>
      </c>
      <c r="J51" s="49">
        <v>0</v>
      </c>
      <c r="K51" s="50">
        <v>126</v>
      </c>
      <c r="L51" s="50">
        <v>10184</v>
      </c>
      <c r="M51" s="50">
        <v>36</v>
      </c>
      <c r="N51" s="50">
        <v>2700</v>
      </c>
      <c r="O51" s="50">
        <v>306</v>
      </c>
      <c r="P51" s="50">
        <v>23562</v>
      </c>
      <c r="Q51" s="20">
        <v>468</v>
      </c>
      <c r="R51" s="20">
        <v>36446</v>
      </c>
      <c r="S51" s="50">
        <v>96</v>
      </c>
      <c r="T51" s="50">
        <v>9895</v>
      </c>
      <c r="U51" s="50">
        <v>29</v>
      </c>
      <c r="V51" s="50">
        <v>2664</v>
      </c>
      <c r="W51" s="50">
        <v>187</v>
      </c>
      <c r="X51" s="50">
        <v>9980</v>
      </c>
      <c r="Y51" s="20">
        <v>312</v>
      </c>
      <c r="Z51" s="20">
        <v>22539</v>
      </c>
    </row>
    <row r="52" spans="2:26" ht="15">
      <c r="B52" s="12" t="s">
        <v>35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9">
        <v>0</v>
      </c>
      <c r="J52" s="49">
        <v>0</v>
      </c>
      <c r="K52" s="50">
        <v>97</v>
      </c>
      <c r="L52" s="50">
        <v>6590</v>
      </c>
      <c r="M52" s="50">
        <v>35</v>
      </c>
      <c r="N52" s="50">
        <v>2468</v>
      </c>
      <c r="O52" s="50">
        <v>303</v>
      </c>
      <c r="P52" s="50">
        <v>14538</v>
      </c>
      <c r="Q52" s="20">
        <v>435</v>
      </c>
      <c r="R52" s="20">
        <v>23596</v>
      </c>
      <c r="S52" s="50">
        <v>87</v>
      </c>
      <c r="T52" s="50">
        <v>6961</v>
      </c>
      <c r="U52" s="50">
        <v>30</v>
      </c>
      <c r="V52" s="50">
        <v>2992</v>
      </c>
      <c r="W52" s="50">
        <v>143</v>
      </c>
      <c r="X52" s="50">
        <v>7811</v>
      </c>
      <c r="Y52" s="20">
        <v>260</v>
      </c>
      <c r="Z52" s="20">
        <v>17764</v>
      </c>
    </row>
    <row r="53" spans="2:26" ht="15">
      <c r="B53" s="12" t="s">
        <v>36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9">
        <v>0</v>
      </c>
      <c r="J53" s="49">
        <v>0</v>
      </c>
      <c r="K53" s="50">
        <v>184</v>
      </c>
      <c r="L53" s="50">
        <v>11983</v>
      </c>
      <c r="M53" s="50">
        <v>79</v>
      </c>
      <c r="N53" s="50">
        <v>7105</v>
      </c>
      <c r="O53" s="50">
        <v>290</v>
      </c>
      <c r="P53" s="50">
        <v>14765</v>
      </c>
      <c r="Q53" s="20">
        <v>553</v>
      </c>
      <c r="R53" s="20">
        <v>33853</v>
      </c>
      <c r="S53" s="50">
        <v>229</v>
      </c>
      <c r="T53" s="50">
        <v>17942</v>
      </c>
      <c r="U53" s="50">
        <v>74</v>
      </c>
      <c r="V53" s="50">
        <v>8416</v>
      </c>
      <c r="W53" s="50">
        <v>140</v>
      </c>
      <c r="X53" s="50">
        <v>10404</v>
      </c>
      <c r="Y53" s="20">
        <v>443</v>
      </c>
      <c r="Z53" s="20">
        <v>36762</v>
      </c>
    </row>
    <row r="54" spans="2:26" ht="15">
      <c r="B54" s="12" t="s">
        <v>37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9">
        <v>0</v>
      </c>
      <c r="J54" s="49">
        <v>0</v>
      </c>
      <c r="K54" s="50">
        <v>136</v>
      </c>
      <c r="L54" s="50">
        <v>10564</v>
      </c>
      <c r="M54" s="50">
        <v>13</v>
      </c>
      <c r="N54" s="50">
        <v>1220</v>
      </c>
      <c r="O54" s="50">
        <v>466</v>
      </c>
      <c r="P54" s="50">
        <v>24718</v>
      </c>
      <c r="Q54" s="20">
        <v>615</v>
      </c>
      <c r="R54" s="20">
        <v>36502</v>
      </c>
      <c r="S54" s="50">
        <v>131</v>
      </c>
      <c r="T54" s="50">
        <v>12726</v>
      </c>
      <c r="U54" s="50">
        <v>19</v>
      </c>
      <c r="V54" s="50">
        <v>2894</v>
      </c>
      <c r="W54" s="50">
        <v>304</v>
      </c>
      <c r="X54" s="50">
        <v>20036</v>
      </c>
      <c r="Y54" s="20">
        <v>454</v>
      </c>
      <c r="Z54" s="20">
        <v>35656</v>
      </c>
    </row>
    <row r="55" spans="2:26" ht="15">
      <c r="B55" s="12" t="s">
        <v>38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9">
        <v>0</v>
      </c>
      <c r="J55" s="49">
        <v>0</v>
      </c>
      <c r="K55" s="50">
        <v>181</v>
      </c>
      <c r="L55" s="50">
        <v>10213</v>
      </c>
      <c r="M55" s="50">
        <v>68</v>
      </c>
      <c r="N55" s="50">
        <v>4763</v>
      </c>
      <c r="O55" s="50">
        <v>405</v>
      </c>
      <c r="P55" s="50">
        <v>21903</v>
      </c>
      <c r="Q55" s="20">
        <v>654</v>
      </c>
      <c r="R55" s="20">
        <v>36879</v>
      </c>
      <c r="S55" s="50">
        <v>178</v>
      </c>
      <c r="T55" s="50">
        <v>11303</v>
      </c>
      <c r="U55" s="50">
        <v>60</v>
      </c>
      <c r="V55" s="50">
        <v>4481</v>
      </c>
      <c r="W55" s="50">
        <v>190</v>
      </c>
      <c r="X55" s="50">
        <v>15108</v>
      </c>
      <c r="Y55" s="20">
        <v>428</v>
      </c>
      <c r="Z55" s="20">
        <v>30892</v>
      </c>
    </row>
    <row r="56" spans="2:26" ht="15">
      <c r="B56" s="12" t="s">
        <v>39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9">
        <v>0</v>
      </c>
      <c r="J56" s="49">
        <v>0</v>
      </c>
      <c r="K56" s="50">
        <v>79</v>
      </c>
      <c r="L56" s="50">
        <v>6051</v>
      </c>
      <c r="M56" s="50">
        <v>19</v>
      </c>
      <c r="N56" s="50">
        <v>1437</v>
      </c>
      <c r="O56" s="50">
        <v>90</v>
      </c>
      <c r="P56" s="50">
        <v>3852</v>
      </c>
      <c r="Q56" s="20">
        <v>188</v>
      </c>
      <c r="R56" s="20">
        <v>11340</v>
      </c>
      <c r="S56" s="50">
        <v>68</v>
      </c>
      <c r="T56" s="50">
        <v>7111</v>
      </c>
      <c r="U56" s="50">
        <v>33</v>
      </c>
      <c r="V56" s="50">
        <v>4567</v>
      </c>
      <c r="W56" s="50">
        <v>49</v>
      </c>
      <c r="X56" s="50">
        <v>3816</v>
      </c>
      <c r="Y56" s="20">
        <v>150</v>
      </c>
      <c r="Z56" s="20">
        <v>15494</v>
      </c>
    </row>
    <row r="57" spans="2:26" ht="24.75">
      <c r="B57" s="12" t="s">
        <v>50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9">
        <v>0</v>
      </c>
      <c r="J57" s="49">
        <v>0</v>
      </c>
      <c r="K57" s="50">
        <v>12</v>
      </c>
      <c r="L57" s="50">
        <v>1171</v>
      </c>
      <c r="M57" s="48">
        <v>0</v>
      </c>
      <c r="N57" s="48">
        <v>0</v>
      </c>
      <c r="O57" s="50">
        <v>37</v>
      </c>
      <c r="P57" s="50">
        <v>2078</v>
      </c>
      <c r="Q57" s="20">
        <v>49</v>
      </c>
      <c r="R57" s="20">
        <v>3249</v>
      </c>
      <c r="S57" s="50">
        <v>6</v>
      </c>
      <c r="T57" s="50">
        <v>670</v>
      </c>
      <c r="U57" s="48">
        <v>0</v>
      </c>
      <c r="V57" s="48">
        <v>0</v>
      </c>
      <c r="W57" s="50">
        <v>22</v>
      </c>
      <c r="X57" s="50">
        <v>2271</v>
      </c>
      <c r="Y57" s="20">
        <v>28</v>
      </c>
      <c r="Z57" s="20">
        <v>2941</v>
      </c>
    </row>
    <row r="58" spans="2:26" ht="15">
      <c r="B58" s="51" t="s">
        <v>31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3">
        <v>0</v>
      </c>
      <c r="J58" s="53">
        <v>0</v>
      </c>
      <c r="K58" s="42">
        <v>1029</v>
      </c>
      <c r="L58" s="42">
        <v>71201</v>
      </c>
      <c r="M58" s="42">
        <v>325</v>
      </c>
      <c r="N58" s="42">
        <v>26113</v>
      </c>
      <c r="O58" s="42">
        <v>2789</v>
      </c>
      <c r="P58" s="42">
        <v>137542</v>
      </c>
      <c r="Q58" s="20">
        <v>4143</v>
      </c>
      <c r="R58" s="20">
        <v>234856</v>
      </c>
      <c r="S58" s="42">
        <v>961</v>
      </c>
      <c r="T58" s="42">
        <v>76202</v>
      </c>
      <c r="U58" s="42">
        <v>303</v>
      </c>
      <c r="V58" s="42">
        <v>30112</v>
      </c>
      <c r="W58" s="42">
        <v>1264</v>
      </c>
      <c r="X58" s="42">
        <v>82359</v>
      </c>
      <c r="Y58" s="20">
        <v>2528</v>
      </c>
      <c r="Z58" s="20">
        <v>188673</v>
      </c>
    </row>
    <row r="59" spans="2:8" ht="15">
      <c r="B59" s="1"/>
      <c r="C59" s="1"/>
      <c r="D59" s="1"/>
      <c r="E59" s="1"/>
      <c r="F59" s="1"/>
      <c r="G59" s="1"/>
      <c r="H59" s="1"/>
    </row>
    <row r="60" spans="2:8" ht="15">
      <c r="B60" s="1"/>
      <c r="C60" s="1"/>
      <c r="D60" s="1"/>
      <c r="E60" s="1"/>
      <c r="F60" s="1"/>
      <c r="G60" s="1"/>
      <c r="H60" s="1"/>
    </row>
  </sheetData>
  <sheetProtection/>
  <mergeCells count="49">
    <mergeCell ref="AH1:AH2"/>
    <mergeCell ref="AI1:AQ1"/>
    <mergeCell ref="AR1:AZ1"/>
    <mergeCell ref="BA1:BI1"/>
    <mergeCell ref="B2:B3"/>
    <mergeCell ref="C2:K2"/>
    <mergeCell ref="L2:T2"/>
    <mergeCell ref="U2:AC2"/>
    <mergeCell ref="B11:C12"/>
    <mergeCell ref="D11:L11"/>
    <mergeCell ref="M11:U11"/>
    <mergeCell ref="V11:AD11"/>
    <mergeCell ref="B14:B15"/>
    <mergeCell ref="AI14:AP14"/>
    <mergeCell ref="B16:B17"/>
    <mergeCell ref="AY17:BA17"/>
    <mergeCell ref="BC17:BD17"/>
    <mergeCell ref="B19:C20"/>
    <mergeCell ref="D19:L19"/>
    <mergeCell ref="M19:U19"/>
    <mergeCell ref="V19:AD19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5:Z45"/>
    <mergeCell ref="B46:B48"/>
    <mergeCell ref="C46:J46"/>
    <mergeCell ref="K46:R46"/>
    <mergeCell ref="S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</mergeCells>
  <printOptions/>
  <pageMargins left="0" right="0" top="0.6346456692913386" bottom="0.6346456692913386" header="0" footer="0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82"/>
  <sheetViews>
    <sheetView showGridLines="0" tabSelected="1" zoomScalePageLayoutView="0" workbookViewId="0" topLeftCell="A1">
      <selection activeCell="H20" sqref="H20"/>
    </sheetView>
  </sheetViews>
  <sheetFormatPr defaultColWidth="0" defaultRowHeight="15" zeroHeight="1"/>
  <cols>
    <col min="1" max="1" width="6.7109375" style="0" customWidth="1"/>
    <col min="2" max="2" width="19.7109375" style="87" customWidth="1"/>
    <col min="3" max="3" width="23.57421875" style="87" customWidth="1"/>
    <col min="4" max="4" width="14.57421875" style="87" customWidth="1"/>
    <col min="5" max="5" width="14.140625" style="87" customWidth="1"/>
    <col min="6" max="6" width="12.140625" style="87" customWidth="1"/>
    <col min="7" max="7" width="12.421875" style="87" customWidth="1"/>
    <col min="8" max="8" width="12.140625" style="87" customWidth="1"/>
    <col min="9" max="9" width="13.7109375" style="87" customWidth="1"/>
    <col min="10" max="10" width="12.140625" style="87" customWidth="1"/>
    <col min="11" max="11" width="12.421875" style="87" customWidth="1"/>
    <col min="12" max="13" width="12.140625" style="87" customWidth="1"/>
    <col min="14" max="14" width="8.7109375" style="54" customWidth="1"/>
    <col min="15" max="15" width="9.140625" style="0" hidden="1" customWidth="1"/>
    <col min="16" max="16" width="11.28125" style="0" hidden="1" customWidth="1"/>
    <col min="17" max="17" width="11.7109375" style="0" hidden="1" customWidth="1"/>
    <col min="18" max="18" width="9.140625" style="0" hidden="1" customWidth="1"/>
    <col min="19" max="19" width="12.28125" style="0" hidden="1" customWidth="1"/>
    <col min="20" max="20" width="11.00390625" style="0" hidden="1" customWidth="1"/>
    <col min="21" max="21" width="11.7109375" style="0" hidden="1" customWidth="1"/>
    <col min="22" max="16384" width="9.140625" style="0" hidden="1" customWidth="1"/>
  </cols>
  <sheetData>
    <row r="1" spans="2:13" ht="15">
      <c r="B1" s="134" t="s">
        <v>51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2:13" ht="1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21" customHeight="1">
      <c r="B3" s="128" t="s">
        <v>95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2:13" ht="25.5">
      <c r="B4" s="126" t="s">
        <v>8</v>
      </c>
      <c r="C4" s="127"/>
      <c r="D4" s="68" t="s">
        <v>52</v>
      </c>
      <c r="E4" s="68" t="s">
        <v>53</v>
      </c>
      <c r="F4" s="68" t="s">
        <v>54</v>
      </c>
      <c r="G4" s="68" t="s">
        <v>55</v>
      </c>
      <c r="H4" s="68" t="s">
        <v>56</v>
      </c>
      <c r="I4" s="68" t="s">
        <v>57</v>
      </c>
      <c r="J4" s="68" t="s">
        <v>58</v>
      </c>
      <c r="K4" s="68" t="s">
        <v>59</v>
      </c>
      <c r="L4" s="68" t="s">
        <v>60</v>
      </c>
      <c r="M4" s="68" t="s">
        <v>17</v>
      </c>
    </row>
    <row r="5" spans="2:13" ht="15">
      <c r="B5" s="133" t="s">
        <v>18</v>
      </c>
      <c r="C5" s="133"/>
      <c r="D5" s="69">
        <v>5735</v>
      </c>
      <c r="E5" s="69">
        <v>3988</v>
      </c>
      <c r="F5" s="69">
        <v>267</v>
      </c>
      <c r="G5" s="69">
        <v>190.77</v>
      </c>
      <c r="H5" s="69">
        <v>580</v>
      </c>
      <c r="I5" s="69">
        <v>166.8</v>
      </c>
      <c r="J5" s="69">
        <v>648.02</v>
      </c>
      <c r="K5" s="69">
        <v>30.3</v>
      </c>
      <c r="L5" s="69">
        <v>648.02</v>
      </c>
      <c r="M5" s="70">
        <f aca="true" t="shared" si="0" ref="M5:M12">SUM(D5:L5)</f>
        <v>12253.91</v>
      </c>
    </row>
    <row r="6" spans="2:13" ht="15">
      <c r="B6" s="133" t="s">
        <v>61</v>
      </c>
      <c r="C6" s="133"/>
      <c r="D6" s="71">
        <v>31</v>
      </c>
      <c r="E6" s="71">
        <v>17</v>
      </c>
      <c r="F6" s="71">
        <v>4</v>
      </c>
      <c r="G6" s="71">
        <v>1</v>
      </c>
      <c r="H6" s="71">
        <v>15</v>
      </c>
      <c r="I6" s="71">
        <v>4</v>
      </c>
      <c r="J6" s="71">
        <v>26</v>
      </c>
      <c r="K6" s="71">
        <v>4</v>
      </c>
      <c r="L6" s="71">
        <v>19</v>
      </c>
      <c r="M6" s="72">
        <f t="shared" si="0"/>
        <v>121</v>
      </c>
    </row>
    <row r="7" spans="2:13" ht="15" customHeight="1">
      <c r="B7" s="133" t="s">
        <v>19</v>
      </c>
      <c r="C7" s="133"/>
      <c r="D7" s="73">
        <v>108</v>
      </c>
      <c r="E7" s="73">
        <v>52</v>
      </c>
      <c r="F7" s="73">
        <v>24</v>
      </c>
      <c r="G7" s="73">
        <v>56</v>
      </c>
      <c r="H7" s="73">
        <v>44</v>
      </c>
      <c r="I7" s="73">
        <v>26</v>
      </c>
      <c r="J7" s="73">
        <v>36</v>
      </c>
      <c r="K7" s="73">
        <v>0</v>
      </c>
      <c r="L7" s="73">
        <v>7</v>
      </c>
      <c r="M7" s="72">
        <f t="shared" si="0"/>
        <v>353</v>
      </c>
    </row>
    <row r="8" spans="2:13" ht="15" customHeight="1">
      <c r="B8" s="133" t="s">
        <v>62</v>
      </c>
      <c r="C8" s="74" t="s">
        <v>63</v>
      </c>
      <c r="D8" s="73">
        <v>2</v>
      </c>
      <c r="E8" s="73">
        <v>1</v>
      </c>
      <c r="F8" s="73" t="s">
        <v>64</v>
      </c>
      <c r="G8" s="73" t="s">
        <v>65</v>
      </c>
      <c r="H8" s="73">
        <v>1</v>
      </c>
      <c r="I8" s="73" t="s">
        <v>65</v>
      </c>
      <c r="J8" s="73" t="s">
        <v>65</v>
      </c>
      <c r="K8" s="73" t="s">
        <v>65</v>
      </c>
      <c r="L8" s="73">
        <v>1</v>
      </c>
      <c r="M8" s="72">
        <f t="shared" si="0"/>
        <v>5</v>
      </c>
    </row>
    <row r="9" spans="2:13" ht="15" customHeight="1">
      <c r="B9" s="133"/>
      <c r="C9" s="74" t="s">
        <v>66</v>
      </c>
      <c r="D9" s="73" t="s">
        <v>67</v>
      </c>
      <c r="E9" s="73">
        <v>0</v>
      </c>
      <c r="F9" s="73">
        <v>0</v>
      </c>
      <c r="G9" s="73">
        <v>1</v>
      </c>
      <c r="H9" s="73">
        <v>0</v>
      </c>
      <c r="I9" s="73">
        <v>1</v>
      </c>
      <c r="J9" s="73">
        <v>0</v>
      </c>
      <c r="K9" s="73">
        <v>0</v>
      </c>
      <c r="L9" s="73">
        <v>0</v>
      </c>
      <c r="M9" s="72">
        <f t="shared" si="0"/>
        <v>2</v>
      </c>
    </row>
    <row r="10" spans="2:13" ht="15">
      <c r="B10" s="133" t="s">
        <v>68</v>
      </c>
      <c r="C10" s="133"/>
      <c r="D10" s="73">
        <v>2</v>
      </c>
      <c r="E10" s="73">
        <v>2</v>
      </c>
      <c r="F10" s="73" t="s">
        <v>65</v>
      </c>
      <c r="G10" s="73" t="s">
        <v>65</v>
      </c>
      <c r="H10" s="73">
        <v>1</v>
      </c>
      <c r="I10" s="73" t="s">
        <v>65</v>
      </c>
      <c r="J10" s="73" t="s">
        <v>65</v>
      </c>
      <c r="K10" s="73" t="s">
        <v>65</v>
      </c>
      <c r="L10" s="73" t="s">
        <v>65</v>
      </c>
      <c r="M10" s="72">
        <f t="shared" si="0"/>
        <v>5</v>
      </c>
    </row>
    <row r="11" spans="2:13" ht="15">
      <c r="B11" s="133" t="s">
        <v>23</v>
      </c>
      <c r="C11" s="74" t="s">
        <v>69</v>
      </c>
      <c r="D11" s="75">
        <v>114640</v>
      </c>
      <c r="E11" s="75">
        <v>3664</v>
      </c>
      <c r="F11" s="75">
        <v>8085</v>
      </c>
      <c r="G11" s="75">
        <v>66575</v>
      </c>
      <c r="H11" s="75">
        <v>12307</v>
      </c>
      <c r="I11" s="75">
        <v>1914</v>
      </c>
      <c r="J11" s="75">
        <v>17114</v>
      </c>
      <c r="K11" s="75">
        <v>2481</v>
      </c>
      <c r="L11" s="75">
        <v>15336</v>
      </c>
      <c r="M11" s="72">
        <f t="shared" si="0"/>
        <v>242116</v>
      </c>
    </row>
    <row r="12" spans="2:13" ht="24" customHeight="1">
      <c r="B12" s="133"/>
      <c r="C12" s="74" t="s">
        <v>70</v>
      </c>
      <c r="D12" s="75">
        <v>4782</v>
      </c>
      <c r="E12" s="75">
        <v>2042</v>
      </c>
      <c r="F12" s="75">
        <v>155</v>
      </c>
      <c r="G12" s="75">
        <v>671</v>
      </c>
      <c r="H12" s="75">
        <v>780</v>
      </c>
      <c r="I12" s="75">
        <v>188</v>
      </c>
      <c r="J12" s="75">
        <v>508</v>
      </c>
      <c r="K12" s="75">
        <v>0</v>
      </c>
      <c r="L12" s="75">
        <v>441</v>
      </c>
      <c r="M12" s="72">
        <f t="shared" si="0"/>
        <v>9567</v>
      </c>
    </row>
    <row r="13" spans="2:13" ht="15">
      <c r="B13" s="76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2:26" ht="23.25" customHeight="1">
      <c r="B14" s="129" t="s">
        <v>96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O14" s="56"/>
      <c r="P14" s="56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2:26" ht="25.5">
      <c r="B15" s="124" t="s">
        <v>71</v>
      </c>
      <c r="C15" s="125"/>
      <c r="D15" s="79" t="s">
        <v>52</v>
      </c>
      <c r="E15" s="79" t="s">
        <v>53</v>
      </c>
      <c r="F15" s="79" t="s">
        <v>54</v>
      </c>
      <c r="G15" s="79" t="s">
        <v>55</v>
      </c>
      <c r="H15" s="79" t="s">
        <v>56</v>
      </c>
      <c r="I15" s="79" t="s">
        <v>57</v>
      </c>
      <c r="J15" s="79" t="s">
        <v>58</v>
      </c>
      <c r="K15" s="79" t="s">
        <v>59</v>
      </c>
      <c r="L15" s="79" t="s">
        <v>60</v>
      </c>
      <c r="M15" s="79" t="s">
        <v>17</v>
      </c>
      <c r="N15"/>
      <c r="O15" s="55"/>
      <c r="P15" s="55"/>
      <c r="Q15" s="58"/>
      <c r="R15" s="58"/>
      <c r="S15" s="58"/>
      <c r="T15" s="58"/>
      <c r="U15" s="58"/>
      <c r="V15" s="58"/>
      <c r="W15" s="58"/>
      <c r="X15" s="58"/>
      <c r="Y15" s="59"/>
      <c r="Z15" s="60"/>
    </row>
    <row r="16" spans="2:26" ht="19.5" customHeight="1">
      <c r="B16" s="130" t="s">
        <v>32</v>
      </c>
      <c r="C16" s="80" t="s">
        <v>27</v>
      </c>
      <c r="D16" s="81">
        <v>365</v>
      </c>
      <c r="E16" s="81">
        <v>606</v>
      </c>
      <c r="F16" s="81">
        <v>0</v>
      </c>
      <c r="G16" s="81">
        <v>2</v>
      </c>
      <c r="H16" s="81">
        <v>8</v>
      </c>
      <c r="I16" s="81">
        <v>10</v>
      </c>
      <c r="J16" s="81">
        <v>74</v>
      </c>
      <c r="K16" s="81">
        <v>0</v>
      </c>
      <c r="L16" s="82">
        <v>508</v>
      </c>
      <c r="M16" s="83">
        <f aca="true" t="shared" si="1" ref="M16:M35">SUM(D16:L16)</f>
        <v>1573</v>
      </c>
      <c r="N16"/>
      <c r="O16" s="55"/>
      <c r="P16" s="55"/>
      <c r="Q16" s="58"/>
      <c r="R16" s="58"/>
      <c r="S16" s="58"/>
      <c r="T16" s="58"/>
      <c r="U16" s="58"/>
      <c r="V16" s="58"/>
      <c r="W16" s="58"/>
      <c r="X16" s="58"/>
      <c r="Y16" s="59"/>
      <c r="Z16" s="60"/>
    </row>
    <row r="17" spans="2:26" ht="16.5" customHeight="1">
      <c r="B17" s="130"/>
      <c r="C17" s="80" t="s">
        <v>29</v>
      </c>
      <c r="D17" s="81">
        <v>374</v>
      </c>
      <c r="E17" s="81">
        <v>1234</v>
      </c>
      <c r="F17" s="81">
        <v>0</v>
      </c>
      <c r="G17" s="81">
        <v>11</v>
      </c>
      <c r="H17" s="81">
        <v>37</v>
      </c>
      <c r="I17" s="81">
        <v>21</v>
      </c>
      <c r="J17" s="81">
        <v>275</v>
      </c>
      <c r="K17" s="81">
        <v>0</v>
      </c>
      <c r="L17" s="82">
        <v>909</v>
      </c>
      <c r="M17" s="83">
        <f t="shared" si="1"/>
        <v>2861</v>
      </c>
      <c r="N17"/>
      <c r="O17" s="55"/>
      <c r="P17" s="55"/>
      <c r="Q17" s="58"/>
      <c r="R17" s="58"/>
      <c r="S17" s="58"/>
      <c r="T17" s="58"/>
      <c r="U17" s="58"/>
      <c r="V17" s="58"/>
      <c r="W17" s="58"/>
      <c r="X17" s="58"/>
      <c r="Y17" s="59"/>
      <c r="Z17" s="60"/>
    </row>
    <row r="18" spans="2:26" ht="15" customHeight="1">
      <c r="B18" s="130" t="s">
        <v>33</v>
      </c>
      <c r="C18" s="80" t="s">
        <v>27</v>
      </c>
      <c r="D18" s="81">
        <v>1544</v>
      </c>
      <c r="E18" s="81">
        <v>3977</v>
      </c>
      <c r="F18" s="81">
        <v>288</v>
      </c>
      <c r="G18" s="81">
        <v>52</v>
      </c>
      <c r="H18" s="81">
        <v>427</v>
      </c>
      <c r="I18" s="81">
        <v>184</v>
      </c>
      <c r="J18" s="81">
        <v>225</v>
      </c>
      <c r="K18" s="81">
        <v>29</v>
      </c>
      <c r="L18" s="82">
        <v>414</v>
      </c>
      <c r="M18" s="83">
        <f t="shared" si="1"/>
        <v>7140</v>
      </c>
      <c r="O18" s="55"/>
      <c r="P18" s="55"/>
      <c r="Q18" s="58"/>
      <c r="R18" s="58"/>
      <c r="S18" s="58"/>
      <c r="T18" s="58"/>
      <c r="U18" s="58"/>
      <c r="V18" s="58"/>
      <c r="W18" s="58"/>
      <c r="X18" s="58"/>
      <c r="Y18" s="59"/>
      <c r="Z18" s="60"/>
    </row>
    <row r="19" spans="2:26" ht="19.5" customHeight="1">
      <c r="B19" s="130"/>
      <c r="C19" s="80" t="s">
        <v>29</v>
      </c>
      <c r="D19" s="81">
        <v>2255</v>
      </c>
      <c r="E19" s="81">
        <v>11878</v>
      </c>
      <c r="F19" s="81">
        <v>1420</v>
      </c>
      <c r="G19" s="81">
        <v>96</v>
      </c>
      <c r="H19" s="81">
        <v>2799</v>
      </c>
      <c r="I19" s="81">
        <v>1054</v>
      </c>
      <c r="J19" s="81">
        <v>1487</v>
      </c>
      <c r="K19" s="81">
        <v>32</v>
      </c>
      <c r="L19" s="82">
        <v>1880</v>
      </c>
      <c r="M19" s="83">
        <f t="shared" si="1"/>
        <v>22901</v>
      </c>
      <c r="O19" s="55"/>
      <c r="P19" s="55"/>
      <c r="Q19" s="58"/>
      <c r="R19" s="58"/>
      <c r="S19" s="58"/>
      <c r="T19" s="58"/>
      <c r="U19" s="58"/>
      <c r="V19" s="58"/>
      <c r="W19" s="58"/>
      <c r="X19" s="58"/>
      <c r="Y19" s="59"/>
      <c r="Z19" s="60"/>
    </row>
    <row r="20" spans="2:26" ht="15" customHeight="1">
      <c r="B20" s="130" t="s">
        <v>34</v>
      </c>
      <c r="C20" s="80" t="s">
        <v>27</v>
      </c>
      <c r="D20" s="81">
        <v>1652</v>
      </c>
      <c r="E20" s="81">
        <v>6668</v>
      </c>
      <c r="F20" s="81">
        <v>2012</v>
      </c>
      <c r="G20" s="81">
        <v>57</v>
      </c>
      <c r="H20" s="81">
        <v>91</v>
      </c>
      <c r="I20" s="81">
        <v>50</v>
      </c>
      <c r="J20" s="81">
        <v>13</v>
      </c>
      <c r="K20" s="81">
        <v>232</v>
      </c>
      <c r="L20" s="82">
        <v>65</v>
      </c>
      <c r="M20" s="83">
        <f t="shared" si="1"/>
        <v>10840</v>
      </c>
      <c r="O20" s="55"/>
      <c r="P20" s="55"/>
      <c r="Q20" s="58"/>
      <c r="R20" s="58"/>
      <c r="S20" s="58"/>
      <c r="T20" s="58"/>
      <c r="U20" s="58"/>
      <c r="V20" s="58"/>
      <c r="W20" s="58"/>
      <c r="X20" s="58"/>
      <c r="Y20" s="59"/>
      <c r="Z20" s="60"/>
    </row>
    <row r="21" spans="2:26" ht="15" customHeight="1">
      <c r="B21" s="130"/>
      <c r="C21" s="80" t="s">
        <v>29</v>
      </c>
      <c r="D21" s="81">
        <v>2503</v>
      </c>
      <c r="E21" s="81">
        <v>17874</v>
      </c>
      <c r="F21" s="81">
        <v>5610</v>
      </c>
      <c r="G21" s="81">
        <v>198</v>
      </c>
      <c r="H21" s="81">
        <v>332</v>
      </c>
      <c r="I21" s="81">
        <v>309</v>
      </c>
      <c r="J21" s="81">
        <v>66</v>
      </c>
      <c r="K21" s="81">
        <v>306</v>
      </c>
      <c r="L21" s="82">
        <v>155</v>
      </c>
      <c r="M21" s="83">
        <f t="shared" si="1"/>
        <v>27353</v>
      </c>
      <c r="O21" s="55"/>
      <c r="P21" s="55"/>
      <c r="Q21" s="58"/>
      <c r="R21" s="58"/>
      <c r="S21" s="58"/>
      <c r="T21" s="58"/>
      <c r="U21" s="58"/>
      <c r="V21" s="58"/>
      <c r="W21" s="58"/>
      <c r="X21" s="58"/>
      <c r="Y21" s="59"/>
      <c r="Z21" s="60"/>
    </row>
    <row r="22" spans="2:26" ht="15" customHeight="1">
      <c r="B22" s="130" t="s">
        <v>35</v>
      </c>
      <c r="C22" s="80" t="s">
        <v>27</v>
      </c>
      <c r="D22" s="81">
        <v>12570</v>
      </c>
      <c r="E22" s="81">
        <v>515</v>
      </c>
      <c r="F22" s="81">
        <v>5</v>
      </c>
      <c r="G22" s="81">
        <v>64</v>
      </c>
      <c r="H22" s="81">
        <v>1207</v>
      </c>
      <c r="I22" s="81">
        <v>485</v>
      </c>
      <c r="J22" s="81">
        <v>878</v>
      </c>
      <c r="K22" s="81">
        <v>0</v>
      </c>
      <c r="L22" s="82">
        <v>408</v>
      </c>
      <c r="M22" s="83">
        <f t="shared" si="1"/>
        <v>16132</v>
      </c>
      <c r="O22" s="55"/>
      <c r="P22" s="55"/>
      <c r="Q22" s="58"/>
      <c r="R22" s="58"/>
      <c r="S22" s="58"/>
      <c r="T22" s="58"/>
      <c r="U22" s="58"/>
      <c r="V22" s="58"/>
      <c r="W22" s="58"/>
      <c r="X22" s="58"/>
      <c r="Y22" s="59"/>
      <c r="Z22" s="60"/>
    </row>
    <row r="23" spans="2:26" ht="15" customHeight="1">
      <c r="B23" s="130"/>
      <c r="C23" s="80" t="s">
        <v>29</v>
      </c>
      <c r="D23" s="81">
        <v>32824</v>
      </c>
      <c r="E23" s="81">
        <v>1521</v>
      </c>
      <c r="F23" s="81">
        <v>22</v>
      </c>
      <c r="G23" s="81">
        <v>85</v>
      </c>
      <c r="H23" s="81">
        <v>8341</v>
      </c>
      <c r="I23" s="81">
        <v>3353</v>
      </c>
      <c r="J23" s="81">
        <v>5634</v>
      </c>
      <c r="K23" s="81">
        <v>0</v>
      </c>
      <c r="L23" s="82">
        <v>1809</v>
      </c>
      <c r="M23" s="83">
        <f t="shared" si="1"/>
        <v>53589</v>
      </c>
      <c r="O23" s="55"/>
      <c r="P23" s="55"/>
      <c r="Q23" s="58"/>
      <c r="R23" s="58"/>
      <c r="S23" s="58"/>
      <c r="T23" s="58"/>
      <c r="U23" s="58"/>
      <c r="V23" s="58"/>
      <c r="W23" s="58"/>
      <c r="X23" s="58"/>
      <c r="Y23" s="59"/>
      <c r="Z23" s="60"/>
    </row>
    <row r="24" spans="2:26" ht="15" customHeight="1">
      <c r="B24" s="130" t="s">
        <v>36</v>
      </c>
      <c r="C24" s="80" t="s">
        <v>27</v>
      </c>
      <c r="D24" s="81">
        <v>32736</v>
      </c>
      <c r="E24" s="81">
        <v>3090</v>
      </c>
      <c r="F24" s="81">
        <v>950</v>
      </c>
      <c r="G24" s="81">
        <v>962</v>
      </c>
      <c r="H24" s="81">
        <v>3649</v>
      </c>
      <c r="I24" s="81">
        <v>136</v>
      </c>
      <c r="J24" s="81">
        <v>146</v>
      </c>
      <c r="K24" s="81">
        <v>20</v>
      </c>
      <c r="L24" s="82">
        <v>93</v>
      </c>
      <c r="M24" s="83">
        <f t="shared" si="1"/>
        <v>41782</v>
      </c>
      <c r="O24" s="55"/>
      <c r="P24" s="55"/>
      <c r="Q24" s="58"/>
      <c r="R24" s="58"/>
      <c r="S24" s="58"/>
      <c r="T24" s="58"/>
      <c r="U24" s="58"/>
      <c r="V24" s="58"/>
      <c r="W24" s="58"/>
      <c r="X24" s="58"/>
      <c r="Y24" s="59"/>
      <c r="Z24" s="60"/>
    </row>
    <row r="25" spans="2:26" ht="15" customHeight="1">
      <c r="B25" s="130"/>
      <c r="C25" s="80" t="s">
        <v>29</v>
      </c>
      <c r="D25" s="81">
        <v>58843</v>
      </c>
      <c r="E25" s="81">
        <v>8890</v>
      </c>
      <c r="F25" s="81">
        <v>2218</v>
      </c>
      <c r="G25" s="81">
        <v>1780</v>
      </c>
      <c r="H25" s="81">
        <v>12757</v>
      </c>
      <c r="I25" s="81">
        <v>368</v>
      </c>
      <c r="J25" s="81">
        <v>549</v>
      </c>
      <c r="K25" s="81">
        <v>20</v>
      </c>
      <c r="L25" s="82">
        <v>260</v>
      </c>
      <c r="M25" s="83">
        <f t="shared" si="1"/>
        <v>85685</v>
      </c>
      <c r="O25" s="55"/>
      <c r="P25" s="55"/>
      <c r="Q25" s="58"/>
      <c r="R25" s="58"/>
      <c r="S25" s="58"/>
      <c r="T25" s="58"/>
      <c r="U25" s="58"/>
      <c r="V25" s="58"/>
      <c r="W25" s="58"/>
      <c r="X25" s="58"/>
      <c r="Y25" s="59"/>
      <c r="Z25" s="60"/>
    </row>
    <row r="26" spans="2:26" ht="15" customHeight="1">
      <c r="B26" s="130" t="s">
        <v>37</v>
      </c>
      <c r="C26" s="80" t="s">
        <v>27</v>
      </c>
      <c r="D26" s="81">
        <v>20529</v>
      </c>
      <c r="E26" s="81">
        <v>640</v>
      </c>
      <c r="F26" s="81">
        <v>206</v>
      </c>
      <c r="G26" s="81">
        <v>130</v>
      </c>
      <c r="H26" s="81">
        <v>1083</v>
      </c>
      <c r="I26" s="81">
        <v>160</v>
      </c>
      <c r="J26" s="81">
        <v>194</v>
      </c>
      <c r="K26" s="81">
        <v>34</v>
      </c>
      <c r="L26" s="82">
        <v>177</v>
      </c>
      <c r="M26" s="83">
        <f t="shared" si="1"/>
        <v>23153</v>
      </c>
      <c r="O26" s="55"/>
      <c r="P26" s="55"/>
      <c r="Q26" s="58"/>
      <c r="R26" s="58"/>
      <c r="S26" s="58"/>
      <c r="T26" s="58"/>
      <c r="U26" s="58"/>
      <c r="V26" s="58"/>
      <c r="W26" s="58"/>
      <c r="X26" s="58"/>
      <c r="Y26" s="59"/>
      <c r="Z26" s="60"/>
    </row>
    <row r="27" spans="2:26" ht="15" customHeight="1">
      <c r="B27" s="130"/>
      <c r="C27" s="80" t="s">
        <v>29</v>
      </c>
      <c r="D27" s="81">
        <v>40973</v>
      </c>
      <c r="E27" s="81">
        <v>1378</v>
      </c>
      <c r="F27" s="81">
        <v>430</v>
      </c>
      <c r="G27" s="81">
        <v>171</v>
      </c>
      <c r="H27" s="81">
        <v>4395</v>
      </c>
      <c r="I27" s="81">
        <v>578</v>
      </c>
      <c r="J27" s="81">
        <v>1073</v>
      </c>
      <c r="K27" s="81">
        <v>35</v>
      </c>
      <c r="L27" s="82">
        <v>425</v>
      </c>
      <c r="M27" s="83">
        <f t="shared" si="1"/>
        <v>49458</v>
      </c>
      <c r="O27" s="55"/>
      <c r="P27" s="55"/>
      <c r="Q27" s="58"/>
      <c r="R27" s="58"/>
      <c r="S27" s="58"/>
      <c r="T27" s="58"/>
      <c r="U27" s="58"/>
      <c r="V27" s="58"/>
      <c r="W27" s="58"/>
      <c r="X27" s="58"/>
      <c r="Y27" s="59"/>
      <c r="Z27" s="60"/>
    </row>
    <row r="28" spans="2:26" ht="15" customHeight="1">
      <c r="B28" s="130" t="s">
        <v>38</v>
      </c>
      <c r="C28" s="80" t="s">
        <v>27</v>
      </c>
      <c r="D28" s="81">
        <v>14822</v>
      </c>
      <c r="E28" s="81">
        <v>2905</v>
      </c>
      <c r="F28" s="81">
        <v>14</v>
      </c>
      <c r="G28" s="81">
        <v>14</v>
      </c>
      <c r="H28" s="81">
        <v>1079</v>
      </c>
      <c r="I28" s="81">
        <v>568</v>
      </c>
      <c r="J28" s="81">
        <v>742</v>
      </c>
      <c r="K28" s="81">
        <v>40</v>
      </c>
      <c r="L28" s="82">
        <v>1404</v>
      </c>
      <c r="M28" s="83">
        <f t="shared" si="1"/>
        <v>21588</v>
      </c>
      <c r="O28" s="55"/>
      <c r="P28" s="55"/>
      <c r="Q28" s="58"/>
      <c r="R28" s="58"/>
      <c r="S28" s="58"/>
      <c r="T28" s="58"/>
      <c r="U28" s="58"/>
      <c r="V28" s="58"/>
      <c r="W28" s="58"/>
      <c r="X28" s="58"/>
      <c r="Y28" s="59"/>
      <c r="Z28" s="60"/>
    </row>
    <row r="29" spans="2:26" ht="15" customHeight="1">
      <c r="B29" s="130"/>
      <c r="C29" s="80" t="s">
        <v>29</v>
      </c>
      <c r="D29" s="81">
        <v>35436</v>
      </c>
      <c r="E29" s="81">
        <v>5443</v>
      </c>
      <c r="F29" s="81">
        <v>39</v>
      </c>
      <c r="G29" s="81">
        <v>22</v>
      </c>
      <c r="H29" s="81">
        <v>5803</v>
      </c>
      <c r="I29" s="81">
        <v>2712</v>
      </c>
      <c r="J29" s="81">
        <v>4637</v>
      </c>
      <c r="K29" s="81">
        <v>42</v>
      </c>
      <c r="L29" s="82">
        <v>3019</v>
      </c>
      <c r="M29" s="83">
        <f t="shared" si="1"/>
        <v>57153</v>
      </c>
      <c r="O29" s="55"/>
      <c r="P29" s="55"/>
      <c r="Q29" s="58"/>
      <c r="R29" s="58"/>
      <c r="S29" s="58"/>
      <c r="T29" s="58"/>
      <c r="U29" s="58"/>
      <c r="V29" s="58"/>
      <c r="W29" s="58"/>
      <c r="X29" s="58"/>
      <c r="Y29" s="59"/>
      <c r="Z29" s="60"/>
    </row>
    <row r="30" spans="2:26" ht="15" customHeight="1">
      <c r="B30" s="130" t="s">
        <v>39</v>
      </c>
      <c r="C30" s="80" t="s">
        <v>27</v>
      </c>
      <c r="D30" s="81">
        <v>36615</v>
      </c>
      <c r="E30" s="81">
        <v>256</v>
      </c>
      <c r="F30" s="81">
        <v>257</v>
      </c>
      <c r="G30" s="81">
        <v>9635</v>
      </c>
      <c r="H30" s="81">
        <v>1002</v>
      </c>
      <c r="I30" s="81">
        <v>324</v>
      </c>
      <c r="J30" s="81">
        <v>201</v>
      </c>
      <c r="K30" s="81">
        <v>1</v>
      </c>
      <c r="L30" s="82">
        <v>39</v>
      </c>
      <c r="M30" s="83">
        <f t="shared" si="1"/>
        <v>48330</v>
      </c>
      <c r="O30" s="55"/>
      <c r="P30" s="55"/>
      <c r="Q30" s="58"/>
      <c r="R30" s="58"/>
      <c r="S30" s="58"/>
      <c r="T30" s="58"/>
      <c r="U30" s="58"/>
      <c r="V30" s="58"/>
      <c r="W30" s="58"/>
      <c r="X30" s="58"/>
      <c r="Y30" s="59"/>
      <c r="Z30" s="60"/>
    </row>
    <row r="31" spans="2:26" ht="15" customHeight="1">
      <c r="B31" s="130"/>
      <c r="C31" s="80" t="s">
        <v>29</v>
      </c>
      <c r="D31" s="81">
        <v>59080</v>
      </c>
      <c r="E31" s="81">
        <v>473</v>
      </c>
      <c r="F31" s="81">
        <v>464</v>
      </c>
      <c r="G31" s="81">
        <v>24431</v>
      </c>
      <c r="H31" s="81">
        <v>2141</v>
      </c>
      <c r="I31" s="81">
        <v>426</v>
      </c>
      <c r="J31" s="81">
        <v>375</v>
      </c>
      <c r="K31" s="81">
        <v>1</v>
      </c>
      <c r="L31" s="82">
        <v>117</v>
      </c>
      <c r="M31" s="83">
        <f t="shared" si="1"/>
        <v>87508</v>
      </c>
      <c r="O31" s="61"/>
      <c r="P31" s="55"/>
      <c r="Q31" s="58"/>
      <c r="R31" s="58"/>
      <c r="S31" s="58"/>
      <c r="T31" s="58"/>
      <c r="U31" s="58"/>
      <c r="V31" s="58"/>
      <c r="W31" s="58"/>
      <c r="X31" s="58"/>
      <c r="Y31" s="59"/>
      <c r="Z31" s="60"/>
    </row>
    <row r="32" spans="2:26" ht="15" customHeight="1">
      <c r="B32" s="130" t="s">
        <v>40</v>
      </c>
      <c r="C32" s="80" t="s">
        <v>27</v>
      </c>
      <c r="D32" s="81">
        <v>218</v>
      </c>
      <c r="E32" s="81">
        <v>44</v>
      </c>
      <c r="F32" s="84">
        <v>15</v>
      </c>
      <c r="G32" s="81">
        <v>14</v>
      </c>
      <c r="H32" s="81">
        <v>12</v>
      </c>
      <c r="I32" s="81">
        <v>5</v>
      </c>
      <c r="J32" s="81">
        <v>5</v>
      </c>
      <c r="K32" s="81">
        <v>0</v>
      </c>
      <c r="L32" s="82">
        <v>1</v>
      </c>
      <c r="M32" s="83">
        <f t="shared" si="1"/>
        <v>314</v>
      </c>
      <c r="O32" s="61"/>
      <c r="P32" s="55"/>
      <c r="Q32" s="58"/>
      <c r="R32" s="58"/>
      <c r="S32" s="58"/>
      <c r="T32" s="58"/>
      <c r="U32" s="58"/>
      <c r="V32" s="58"/>
      <c r="W32" s="58"/>
      <c r="X32" s="58"/>
      <c r="Y32" s="59"/>
      <c r="Z32" s="60"/>
    </row>
    <row r="33" spans="2:26" ht="15" customHeight="1">
      <c r="B33" s="130"/>
      <c r="C33" s="80" t="s">
        <v>29</v>
      </c>
      <c r="D33" s="81">
        <v>908</v>
      </c>
      <c r="E33" s="81">
        <v>214</v>
      </c>
      <c r="F33" s="84">
        <v>67</v>
      </c>
      <c r="G33" s="81">
        <v>106</v>
      </c>
      <c r="H33" s="81">
        <v>113</v>
      </c>
      <c r="I33" s="81">
        <v>50</v>
      </c>
      <c r="J33" s="81">
        <v>60</v>
      </c>
      <c r="K33" s="81">
        <v>0</v>
      </c>
      <c r="L33" s="82">
        <v>7</v>
      </c>
      <c r="M33" s="83">
        <f t="shared" si="1"/>
        <v>1525</v>
      </c>
      <c r="O33" s="62"/>
      <c r="P33" s="63"/>
      <c r="Q33" s="64"/>
      <c r="R33" s="64"/>
      <c r="S33" s="64"/>
      <c r="T33" s="64"/>
      <c r="U33" s="64"/>
      <c r="V33" s="64"/>
      <c r="W33" s="64"/>
      <c r="X33" s="64"/>
      <c r="Y33" s="64"/>
      <c r="Z33" s="60"/>
    </row>
    <row r="34" spans="2:26" ht="15" customHeight="1">
      <c r="B34" s="132" t="s">
        <v>31</v>
      </c>
      <c r="C34" s="85" t="s">
        <v>27</v>
      </c>
      <c r="D34" s="86">
        <f aca="true" t="shared" si="2" ref="D34:L34">SUM(D16,D18,D20,D22,D24,D26,D28,D30,D32)</f>
        <v>121051</v>
      </c>
      <c r="E34" s="86">
        <f t="shared" si="2"/>
        <v>18701</v>
      </c>
      <c r="F34" s="86">
        <f t="shared" si="2"/>
        <v>3747</v>
      </c>
      <c r="G34" s="86">
        <f t="shared" si="2"/>
        <v>10930</v>
      </c>
      <c r="H34" s="86">
        <f t="shared" si="2"/>
        <v>8558</v>
      </c>
      <c r="I34" s="86">
        <f t="shared" si="2"/>
        <v>1922</v>
      </c>
      <c r="J34" s="86">
        <f t="shared" si="2"/>
        <v>2478</v>
      </c>
      <c r="K34" s="86">
        <f t="shared" si="2"/>
        <v>356</v>
      </c>
      <c r="L34" s="86">
        <f t="shared" si="2"/>
        <v>3109</v>
      </c>
      <c r="M34" s="83">
        <f t="shared" si="1"/>
        <v>170852</v>
      </c>
      <c r="O34" s="62"/>
      <c r="P34" s="63"/>
      <c r="Q34" s="64"/>
      <c r="R34" s="64"/>
      <c r="S34" s="64"/>
      <c r="T34" s="64"/>
      <c r="U34" s="64"/>
      <c r="V34" s="64"/>
      <c r="W34" s="64"/>
      <c r="X34" s="64"/>
      <c r="Y34" s="64"/>
      <c r="Z34" s="60"/>
    </row>
    <row r="35" spans="2:15" ht="15" customHeight="1">
      <c r="B35" s="132"/>
      <c r="C35" s="85" t="s">
        <v>29</v>
      </c>
      <c r="D35" s="86">
        <f aca="true" t="shared" si="3" ref="D35:L35">SUM(D17,D19,D21,D23,D25,D27,D29,D31,D33)</f>
        <v>233196</v>
      </c>
      <c r="E35" s="86">
        <f t="shared" si="3"/>
        <v>48905</v>
      </c>
      <c r="F35" s="86">
        <f t="shared" si="3"/>
        <v>10270</v>
      </c>
      <c r="G35" s="86">
        <f t="shared" si="3"/>
        <v>26900</v>
      </c>
      <c r="H35" s="86">
        <f t="shared" si="3"/>
        <v>36718</v>
      </c>
      <c r="I35" s="86">
        <f t="shared" si="3"/>
        <v>8871</v>
      </c>
      <c r="J35" s="86">
        <f t="shared" si="3"/>
        <v>14156</v>
      </c>
      <c r="K35" s="86">
        <f t="shared" si="3"/>
        <v>436</v>
      </c>
      <c r="L35" s="86">
        <f t="shared" si="3"/>
        <v>8581</v>
      </c>
      <c r="M35" s="83">
        <f t="shared" si="1"/>
        <v>388033</v>
      </c>
      <c r="O35" s="65"/>
    </row>
    <row r="36" spans="2:14" s="110" customFormat="1" ht="24.75" customHeight="1">
      <c r="B36" s="123" t="s">
        <v>72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09"/>
    </row>
    <row r="37" spans="2:13" ht="15" customHeight="1">
      <c r="B37" s="76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8"/>
    </row>
    <row r="38" spans="2:13" ht="20.25" customHeight="1">
      <c r="B38" s="129" t="s">
        <v>97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2:13" ht="25.5">
      <c r="B39" s="124" t="s">
        <v>71</v>
      </c>
      <c r="C39" s="125"/>
      <c r="D39" s="79" t="s">
        <v>52</v>
      </c>
      <c r="E39" s="79" t="s">
        <v>53</v>
      </c>
      <c r="F39" s="79" t="s">
        <v>54</v>
      </c>
      <c r="G39" s="79" t="s">
        <v>55</v>
      </c>
      <c r="H39" s="79" t="s">
        <v>56</v>
      </c>
      <c r="I39" s="79" t="s">
        <v>57</v>
      </c>
      <c r="J39" s="79" t="s">
        <v>58</v>
      </c>
      <c r="K39" s="79" t="s">
        <v>59</v>
      </c>
      <c r="L39" s="79" t="s">
        <v>60</v>
      </c>
      <c r="M39" s="79" t="s">
        <v>17</v>
      </c>
    </row>
    <row r="40" spans="2:13" ht="15">
      <c r="B40" s="130" t="s">
        <v>32</v>
      </c>
      <c r="C40" s="130"/>
      <c r="D40" s="81">
        <v>0</v>
      </c>
      <c r="E40" s="81">
        <v>481</v>
      </c>
      <c r="F40" s="81">
        <v>0</v>
      </c>
      <c r="G40" s="81">
        <v>0</v>
      </c>
      <c r="H40" s="81">
        <v>0</v>
      </c>
      <c r="I40" s="81">
        <v>1</v>
      </c>
      <c r="J40" s="81">
        <v>10</v>
      </c>
      <c r="K40" s="81">
        <v>0</v>
      </c>
      <c r="L40" s="82">
        <v>8</v>
      </c>
      <c r="M40" s="83">
        <f aca="true" t="shared" si="4" ref="M40:M49">SUM(D40:L40)</f>
        <v>500</v>
      </c>
    </row>
    <row r="41" spans="2:13" ht="15">
      <c r="B41" s="130" t="s">
        <v>33</v>
      </c>
      <c r="C41" s="130"/>
      <c r="D41" s="81">
        <v>0</v>
      </c>
      <c r="E41" s="81">
        <v>487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2">
        <v>0</v>
      </c>
      <c r="M41" s="83">
        <f t="shared" si="4"/>
        <v>487</v>
      </c>
    </row>
    <row r="42" spans="2:13" ht="15">
      <c r="B42" s="130" t="s">
        <v>34</v>
      </c>
      <c r="C42" s="130"/>
      <c r="D42" s="81">
        <v>6</v>
      </c>
      <c r="E42" s="81">
        <v>1317</v>
      </c>
      <c r="F42" s="81">
        <v>94</v>
      </c>
      <c r="G42" s="81">
        <v>0</v>
      </c>
      <c r="H42" s="81">
        <v>1</v>
      </c>
      <c r="I42" s="81">
        <v>0</v>
      </c>
      <c r="J42" s="81">
        <v>0</v>
      </c>
      <c r="K42" s="81">
        <v>0</v>
      </c>
      <c r="L42" s="82">
        <v>0</v>
      </c>
      <c r="M42" s="83">
        <f t="shared" si="4"/>
        <v>1418</v>
      </c>
    </row>
    <row r="43" spans="2:27" s="54" customFormat="1" ht="15" customHeight="1">
      <c r="B43" s="130" t="s">
        <v>35</v>
      </c>
      <c r="C43" s="130"/>
      <c r="D43" s="81">
        <v>301</v>
      </c>
      <c r="E43" s="81">
        <v>0</v>
      </c>
      <c r="F43" s="81">
        <v>0</v>
      </c>
      <c r="G43" s="81">
        <v>0</v>
      </c>
      <c r="H43" s="81">
        <v>6</v>
      </c>
      <c r="I43" s="81">
        <v>1</v>
      </c>
      <c r="J43" s="81">
        <v>4</v>
      </c>
      <c r="K43" s="81">
        <v>0</v>
      </c>
      <c r="L43" s="82">
        <v>0</v>
      </c>
      <c r="M43" s="83">
        <f t="shared" si="4"/>
        <v>312</v>
      </c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2:27" s="54" customFormat="1" ht="15">
      <c r="B44" s="130" t="s">
        <v>36</v>
      </c>
      <c r="C44" s="130"/>
      <c r="D44" s="81">
        <v>752</v>
      </c>
      <c r="E44" s="81">
        <v>124</v>
      </c>
      <c r="F44" s="81">
        <v>3</v>
      </c>
      <c r="G44" s="81">
        <v>13</v>
      </c>
      <c r="H44" s="81">
        <v>24</v>
      </c>
      <c r="I44" s="81">
        <v>5</v>
      </c>
      <c r="J44" s="81">
        <v>5</v>
      </c>
      <c r="K44" s="81">
        <v>0</v>
      </c>
      <c r="L44" s="82">
        <v>0</v>
      </c>
      <c r="M44" s="83">
        <f t="shared" si="4"/>
        <v>926</v>
      </c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2:27" s="54" customFormat="1" ht="15" customHeight="1">
      <c r="B45" s="130" t="s">
        <v>37</v>
      </c>
      <c r="C45" s="130"/>
      <c r="D45" s="81">
        <v>1065</v>
      </c>
      <c r="E45" s="81">
        <v>0</v>
      </c>
      <c r="F45" s="81">
        <v>0</v>
      </c>
      <c r="G45" s="81">
        <v>2</v>
      </c>
      <c r="H45" s="81">
        <v>22</v>
      </c>
      <c r="I45" s="81">
        <v>0</v>
      </c>
      <c r="J45" s="81">
        <v>0</v>
      </c>
      <c r="K45" s="81">
        <v>0</v>
      </c>
      <c r="L45" s="82">
        <v>0</v>
      </c>
      <c r="M45" s="83">
        <f t="shared" si="4"/>
        <v>1089</v>
      </c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2:27" s="54" customFormat="1" ht="15">
      <c r="B46" s="130" t="s">
        <v>38</v>
      </c>
      <c r="C46" s="130"/>
      <c r="D46" s="81">
        <v>530</v>
      </c>
      <c r="E46" s="81">
        <v>4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2">
        <v>0</v>
      </c>
      <c r="M46" s="83">
        <f t="shared" si="4"/>
        <v>534</v>
      </c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2:13" ht="15" customHeight="1">
      <c r="B47" s="130" t="s">
        <v>39</v>
      </c>
      <c r="C47" s="130"/>
      <c r="D47" s="81">
        <v>455</v>
      </c>
      <c r="E47" s="81">
        <v>2</v>
      </c>
      <c r="F47" s="81">
        <v>0</v>
      </c>
      <c r="G47" s="81">
        <v>1</v>
      </c>
      <c r="H47" s="81">
        <v>1</v>
      </c>
      <c r="I47" s="81">
        <v>0</v>
      </c>
      <c r="J47" s="81">
        <v>0</v>
      </c>
      <c r="K47" s="81">
        <v>0</v>
      </c>
      <c r="L47" s="82">
        <v>0</v>
      </c>
      <c r="M47" s="83">
        <f t="shared" si="4"/>
        <v>459</v>
      </c>
    </row>
    <row r="48" spans="2:13" ht="15">
      <c r="B48" s="130" t="s">
        <v>40</v>
      </c>
      <c r="C48" s="130"/>
      <c r="D48" s="81">
        <v>1</v>
      </c>
      <c r="E48" s="81">
        <v>1</v>
      </c>
      <c r="F48" s="84">
        <v>0</v>
      </c>
      <c r="G48" s="81">
        <v>1</v>
      </c>
      <c r="H48" s="81">
        <v>0</v>
      </c>
      <c r="I48" s="81">
        <v>0</v>
      </c>
      <c r="J48" s="81">
        <v>0</v>
      </c>
      <c r="K48" s="81">
        <v>0</v>
      </c>
      <c r="L48" s="82">
        <v>0</v>
      </c>
      <c r="M48" s="83">
        <f t="shared" si="4"/>
        <v>3</v>
      </c>
    </row>
    <row r="49" spans="2:13" ht="15">
      <c r="B49" s="132" t="s">
        <v>31</v>
      </c>
      <c r="C49" s="132"/>
      <c r="D49" s="86">
        <f aca="true" t="shared" si="5" ref="D49:L49">SUM(D40,D41,D42,D43,D44,D45,D46,D47,D48)</f>
        <v>3110</v>
      </c>
      <c r="E49" s="86">
        <f t="shared" si="5"/>
        <v>2416</v>
      </c>
      <c r="F49" s="86">
        <f t="shared" si="5"/>
        <v>97</v>
      </c>
      <c r="G49" s="86">
        <f t="shared" si="5"/>
        <v>17</v>
      </c>
      <c r="H49" s="86">
        <f t="shared" si="5"/>
        <v>54</v>
      </c>
      <c r="I49" s="86">
        <f t="shared" si="5"/>
        <v>7</v>
      </c>
      <c r="J49" s="86">
        <f t="shared" si="5"/>
        <v>19</v>
      </c>
      <c r="K49" s="86">
        <f t="shared" si="5"/>
        <v>0</v>
      </c>
      <c r="L49" s="86">
        <f t="shared" si="5"/>
        <v>8</v>
      </c>
      <c r="M49" s="83">
        <f t="shared" si="4"/>
        <v>5728</v>
      </c>
    </row>
    <row r="50" spans="2:14" s="110" customFormat="1" ht="24" customHeight="1">
      <c r="B50" s="123" t="s">
        <v>73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09"/>
    </row>
    <row r="51" spans="2:13" ht="15">
      <c r="B51" s="107"/>
      <c r="D51" s="88"/>
      <c r="E51" s="89"/>
      <c r="F51" s="89"/>
      <c r="G51" s="89"/>
      <c r="H51" s="89"/>
      <c r="I51" s="89"/>
      <c r="J51" s="89"/>
      <c r="K51" s="89"/>
      <c r="L51" s="89"/>
      <c r="M51" s="89"/>
    </row>
    <row r="52" spans="2:12" ht="23.25" customHeight="1">
      <c r="B52" s="129" t="s">
        <v>98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</row>
    <row r="53" spans="2:12" ht="15">
      <c r="B53" s="129" t="s">
        <v>71</v>
      </c>
      <c r="C53" s="129" t="s">
        <v>45</v>
      </c>
      <c r="D53" s="129"/>
      <c r="E53" s="129" t="s">
        <v>46</v>
      </c>
      <c r="F53" s="129"/>
      <c r="G53" s="129" t="s">
        <v>74</v>
      </c>
      <c r="H53" s="129"/>
      <c r="I53" s="129" t="s">
        <v>75</v>
      </c>
      <c r="J53" s="129"/>
      <c r="K53" s="129" t="s">
        <v>17</v>
      </c>
      <c r="L53" s="129"/>
    </row>
    <row r="54" spans="2:12" ht="15">
      <c r="B54" s="129"/>
      <c r="C54" s="90" t="s">
        <v>76</v>
      </c>
      <c r="D54" s="90" t="s">
        <v>77</v>
      </c>
      <c r="E54" s="90" t="s">
        <v>76</v>
      </c>
      <c r="F54" s="90" t="s">
        <v>77</v>
      </c>
      <c r="G54" s="90" t="s">
        <v>76</v>
      </c>
      <c r="H54" s="90" t="s">
        <v>77</v>
      </c>
      <c r="I54" s="91" t="s">
        <v>76</v>
      </c>
      <c r="J54" s="91" t="s">
        <v>77</v>
      </c>
      <c r="K54" s="90" t="s">
        <v>76</v>
      </c>
      <c r="L54" s="90" t="s">
        <v>77</v>
      </c>
    </row>
    <row r="55" spans="2:12" ht="15">
      <c r="B55" s="80" t="s">
        <v>32</v>
      </c>
      <c r="C55" s="92">
        <v>800</v>
      </c>
      <c r="D55" s="92">
        <v>20946</v>
      </c>
      <c r="E55" s="92">
        <v>191</v>
      </c>
      <c r="F55" s="92">
        <v>7223</v>
      </c>
      <c r="G55" s="92">
        <v>1119</v>
      </c>
      <c r="H55" s="93">
        <v>57765</v>
      </c>
      <c r="I55" s="94">
        <v>8</v>
      </c>
      <c r="J55" s="94">
        <v>368</v>
      </c>
      <c r="K55" s="95">
        <f aca="true" t="shared" si="6" ref="K55:K63">SUM(C55,E55,G55,I55)</f>
        <v>2118</v>
      </c>
      <c r="L55" s="96">
        <f aca="true" t="shared" si="7" ref="L55:L63">SUM(D55,F55,H55,J55)</f>
        <v>86302</v>
      </c>
    </row>
    <row r="56" spans="2:12" ht="15">
      <c r="B56" s="80" t="s">
        <v>33</v>
      </c>
      <c r="C56" s="92">
        <v>994</v>
      </c>
      <c r="D56" s="92">
        <v>20560</v>
      </c>
      <c r="E56" s="92">
        <v>382</v>
      </c>
      <c r="F56" s="92">
        <v>8964</v>
      </c>
      <c r="G56" s="92">
        <v>1302</v>
      </c>
      <c r="H56" s="93">
        <v>36759</v>
      </c>
      <c r="I56" s="94">
        <v>7</v>
      </c>
      <c r="J56" s="94">
        <v>39</v>
      </c>
      <c r="K56" s="95">
        <f t="shared" si="6"/>
        <v>2685</v>
      </c>
      <c r="L56" s="96">
        <f t="shared" si="7"/>
        <v>66322</v>
      </c>
    </row>
    <row r="57" spans="2:12" ht="15">
      <c r="B57" s="80" t="s">
        <v>34</v>
      </c>
      <c r="C57" s="92">
        <v>1027</v>
      </c>
      <c r="D57" s="92">
        <v>30407</v>
      </c>
      <c r="E57" s="92">
        <v>208</v>
      </c>
      <c r="F57" s="92">
        <v>9850</v>
      </c>
      <c r="G57" s="92">
        <v>1227</v>
      </c>
      <c r="H57" s="93">
        <v>60292</v>
      </c>
      <c r="I57" s="94">
        <v>45</v>
      </c>
      <c r="J57" s="94">
        <v>432</v>
      </c>
      <c r="K57" s="95">
        <f t="shared" si="6"/>
        <v>2507</v>
      </c>
      <c r="L57" s="96">
        <f t="shared" si="7"/>
        <v>100981</v>
      </c>
    </row>
    <row r="58" spans="2:12" ht="25.5">
      <c r="B58" s="80" t="s">
        <v>35</v>
      </c>
      <c r="C58" s="92">
        <v>989</v>
      </c>
      <c r="D58" s="92">
        <v>26654</v>
      </c>
      <c r="E58" s="92">
        <v>283</v>
      </c>
      <c r="F58" s="92">
        <v>11651</v>
      </c>
      <c r="G58" s="92">
        <v>1033</v>
      </c>
      <c r="H58" s="93">
        <v>48027</v>
      </c>
      <c r="I58" s="94">
        <v>68</v>
      </c>
      <c r="J58" s="94">
        <v>119</v>
      </c>
      <c r="K58" s="95">
        <f t="shared" si="6"/>
        <v>2373</v>
      </c>
      <c r="L58" s="96">
        <f t="shared" si="7"/>
        <v>86451</v>
      </c>
    </row>
    <row r="59" spans="2:12" ht="15">
      <c r="B59" s="80" t="s">
        <v>36</v>
      </c>
      <c r="C59" s="92">
        <v>2373</v>
      </c>
      <c r="D59" s="92">
        <v>58231</v>
      </c>
      <c r="E59" s="92">
        <v>685</v>
      </c>
      <c r="F59" s="92">
        <v>25166</v>
      </c>
      <c r="G59" s="92">
        <v>2014</v>
      </c>
      <c r="H59" s="93">
        <v>59655</v>
      </c>
      <c r="I59" s="94">
        <v>92</v>
      </c>
      <c r="J59" s="97">
        <v>1360</v>
      </c>
      <c r="K59" s="95">
        <f t="shared" si="6"/>
        <v>5164</v>
      </c>
      <c r="L59" s="96">
        <f t="shared" si="7"/>
        <v>144412</v>
      </c>
    </row>
    <row r="60" spans="2:12" ht="25.5">
      <c r="B60" s="80" t="s">
        <v>37</v>
      </c>
      <c r="C60" s="92">
        <v>1054</v>
      </c>
      <c r="D60" s="92">
        <v>44537</v>
      </c>
      <c r="E60" s="92">
        <v>115</v>
      </c>
      <c r="F60" s="92">
        <v>6560</v>
      </c>
      <c r="G60" s="92">
        <v>2001</v>
      </c>
      <c r="H60" s="93">
        <v>108068</v>
      </c>
      <c r="I60" s="94">
        <v>23</v>
      </c>
      <c r="J60" s="94">
        <v>855</v>
      </c>
      <c r="K60" s="95">
        <f t="shared" si="6"/>
        <v>3193</v>
      </c>
      <c r="L60" s="96">
        <f t="shared" si="7"/>
        <v>160020</v>
      </c>
    </row>
    <row r="61" spans="2:16" ht="15">
      <c r="B61" s="80" t="s">
        <v>38</v>
      </c>
      <c r="C61" s="92">
        <v>1659</v>
      </c>
      <c r="D61" s="92">
        <v>36496</v>
      </c>
      <c r="E61" s="92">
        <v>665</v>
      </c>
      <c r="F61" s="92">
        <v>15655</v>
      </c>
      <c r="G61" s="92">
        <v>1448</v>
      </c>
      <c r="H61" s="93">
        <v>80569</v>
      </c>
      <c r="I61" s="94">
        <v>12</v>
      </c>
      <c r="J61" s="94">
        <v>437</v>
      </c>
      <c r="K61" s="95">
        <f t="shared" si="6"/>
        <v>3784</v>
      </c>
      <c r="L61" s="96">
        <f t="shared" si="7"/>
        <v>133157</v>
      </c>
      <c r="P61" s="66"/>
    </row>
    <row r="62" spans="2:12" ht="25.5">
      <c r="B62" s="80" t="s">
        <v>39</v>
      </c>
      <c r="C62" s="92">
        <v>952</v>
      </c>
      <c r="D62" s="92">
        <v>24056</v>
      </c>
      <c r="E62" s="92">
        <v>154</v>
      </c>
      <c r="F62" s="92">
        <v>11543</v>
      </c>
      <c r="G62" s="92">
        <v>384</v>
      </c>
      <c r="H62" s="93">
        <v>18968</v>
      </c>
      <c r="I62" s="94">
        <v>63</v>
      </c>
      <c r="J62" s="97">
        <v>4107</v>
      </c>
      <c r="K62" s="95">
        <f t="shared" si="6"/>
        <v>1553</v>
      </c>
      <c r="L62" s="96">
        <f t="shared" si="7"/>
        <v>58674</v>
      </c>
    </row>
    <row r="63" spans="2:12" ht="25.5">
      <c r="B63" s="80" t="s">
        <v>50</v>
      </c>
      <c r="C63" s="92">
        <v>37</v>
      </c>
      <c r="D63" s="92">
        <v>2827</v>
      </c>
      <c r="E63" s="92">
        <v>3</v>
      </c>
      <c r="F63" s="92">
        <v>67</v>
      </c>
      <c r="G63" s="92">
        <v>244</v>
      </c>
      <c r="H63" s="93">
        <v>15535</v>
      </c>
      <c r="I63" s="94">
        <v>3</v>
      </c>
      <c r="J63" s="94">
        <v>9</v>
      </c>
      <c r="K63" s="95">
        <f t="shared" si="6"/>
        <v>287</v>
      </c>
      <c r="L63" s="96">
        <f t="shared" si="7"/>
        <v>18438</v>
      </c>
    </row>
    <row r="64" spans="2:12" ht="15">
      <c r="B64" s="98" t="s">
        <v>31</v>
      </c>
      <c r="C64" s="86">
        <f aca="true" t="shared" si="8" ref="C64:L64">SUM(C55:C63)</f>
        <v>9885</v>
      </c>
      <c r="D64" s="86">
        <f t="shared" si="8"/>
        <v>264714</v>
      </c>
      <c r="E64" s="86">
        <f t="shared" si="8"/>
        <v>2686</v>
      </c>
      <c r="F64" s="86">
        <f t="shared" si="8"/>
        <v>96679</v>
      </c>
      <c r="G64" s="86">
        <f t="shared" si="8"/>
        <v>10772</v>
      </c>
      <c r="H64" s="86">
        <f t="shared" si="8"/>
        <v>485638</v>
      </c>
      <c r="I64" s="99">
        <f t="shared" si="8"/>
        <v>321</v>
      </c>
      <c r="J64" s="99">
        <f t="shared" si="8"/>
        <v>7726</v>
      </c>
      <c r="K64" s="86">
        <f t="shared" si="8"/>
        <v>23664</v>
      </c>
      <c r="L64" s="86">
        <f t="shared" si="8"/>
        <v>854757</v>
      </c>
    </row>
    <row r="65" spans="2:14" s="110" customFormat="1" ht="35.25" customHeight="1">
      <c r="B65" s="123" t="s">
        <v>78</v>
      </c>
      <c r="C65" s="123"/>
      <c r="D65" s="123"/>
      <c r="E65" s="123"/>
      <c r="F65" s="123"/>
      <c r="G65" s="123"/>
      <c r="H65" s="123"/>
      <c r="I65" s="123"/>
      <c r="J65" s="123"/>
      <c r="K65" s="111"/>
      <c r="L65" s="111"/>
      <c r="M65" s="111"/>
      <c r="N65" s="109"/>
    </row>
    <row r="66" spans="2:3" ht="15">
      <c r="B66" s="108"/>
      <c r="C66" s="108"/>
    </row>
    <row r="67" spans="2:5" ht="21" customHeight="1">
      <c r="B67" s="129" t="s">
        <v>99</v>
      </c>
      <c r="C67" s="129"/>
      <c r="D67" s="129"/>
      <c r="E67" s="129"/>
    </row>
    <row r="68" spans="2:11" ht="25.5">
      <c r="B68" s="100" t="s">
        <v>71</v>
      </c>
      <c r="C68" s="90" t="s">
        <v>79</v>
      </c>
      <c r="D68" s="90" t="s">
        <v>80</v>
      </c>
      <c r="E68" s="90" t="s">
        <v>77</v>
      </c>
      <c r="F68" s="88"/>
      <c r="G68" s="88"/>
      <c r="H68" s="88"/>
      <c r="I68" s="88"/>
      <c r="J68" s="88"/>
      <c r="K68" s="88"/>
    </row>
    <row r="69" spans="2:11" ht="26.25" customHeight="1">
      <c r="B69" s="101" t="s">
        <v>33</v>
      </c>
      <c r="C69" s="80" t="s">
        <v>81</v>
      </c>
      <c r="D69" s="92">
        <v>207</v>
      </c>
      <c r="E69" s="92">
        <v>4717</v>
      </c>
      <c r="F69" s="102"/>
      <c r="G69" s="102"/>
      <c r="H69" s="102"/>
      <c r="I69" s="102"/>
      <c r="J69" s="103"/>
      <c r="K69" s="103"/>
    </row>
    <row r="70" spans="2:11" ht="15">
      <c r="B70" s="101" t="s">
        <v>34</v>
      </c>
      <c r="C70" s="80" t="s">
        <v>82</v>
      </c>
      <c r="D70" s="92" t="s">
        <v>67</v>
      </c>
      <c r="E70" s="92">
        <v>699</v>
      </c>
      <c r="F70" s="102"/>
      <c r="G70" s="102"/>
      <c r="H70" s="102"/>
      <c r="I70" s="102"/>
      <c r="J70" s="103"/>
      <c r="K70" s="103"/>
    </row>
    <row r="71" spans="2:11" ht="15">
      <c r="B71" s="130" t="s">
        <v>37</v>
      </c>
      <c r="C71" s="104" t="s">
        <v>83</v>
      </c>
      <c r="D71" s="92">
        <v>0</v>
      </c>
      <c r="E71" s="92">
        <v>595</v>
      </c>
      <c r="F71" s="102"/>
      <c r="G71" s="102"/>
      <c r="H71" s="102"/>
      <c r="I71" s="102"/>
      <c r="J71" s="103"/>
      <c r="K71" s="103"/>
    </row>
    <row r="72" spans="2:11" ht="15">
      <c r="B72" s="130"/>
      <c r="C72" s="80" t="s">
        <v>84</v>
      </c>
      <c r="D72" s="92">
        <v>61</v>
      </c>
      <c r="E72" s="92">
        <v>11423</v>
      </c>
      <c r="F72" s="102"/>
      <c r="G72" s="102"/>
      <c r="H72" s="102"/>
      <c r="I72" s="102"/>
      <c r="J72" s="103"/>
      <c r="K72" s="103"/>
    </row>
    <row r="73" spans="2:11" ht="15">
      <c r="B73" s="130"/>
      <c r="C73" s="105" t="s">
        <v>85</v>
      </c>
      <c r="D73" s="106">
        <v>2180</v>
      </c>
      <c r="E73" s="106">
        <v>261</v>
      </c>
      <c r="F73" s="102"/>
      <c r="G73" s="102"/>
      <c r="H73" s="102"/>
      <c r="I73" s="102"/>
      <c r="J73" s="103"/>
      <c r="K73" s="103"/>
    </row>
    <row r="74" spans="2:11" ht="15">
      <c r="B74" s="130" t="s">
        <v>39</v>
      </c>
      <c r="C74" s="105" t="s">
        <v>86</v>
      </c>
      <c r="D74" s="106">
        <v>825</v>
      </c>
      <c r="E74" s="106">
        <f>-H71</f>
        <v>0</v>
      </c>
      <c r="F74" s="102"/>
      <c r="G74" s="102"/>
      <c r="H74" s="102"/>
      <c r="I74" s="102"/>
      <c r="J74" s="103"/>
      <c r="K74" s="103"/>
    </row>
    <row r="75" spans="2:11" ht="15" customHeight="1">
      <c r="B75" s="130"/>
      <c r="C75" s="80" t="s">
        <v>87</v>
      </c>
      <c r="D75" s="92" t="s">
        <v>67</v>
      </c>
      <c r="E75" s="92">
        <v>8559</v>
      </c>
      <c r="F75" s="102"/>
      <c r="G75" s="102"/>
      <c r="H75" s="102"/>
      <c r="I75" s="102"/>
      <c r="J75" s="103"/>
      <c r="K75" s="103"/>
    </row>
    <row r="76" spans="2:11" ht="25.5">
      <c r="B76" s="130"/>
      <c r="C76" s="80" t="s">
        <v>88</v>
      </c>
      <c r="D76" s="92">
        <v>40000</v>
      </c>
      <c r="E76" s="92" t="s">
        <v>67</v>
      </c>
      <c r="F76" s="102"/>
      <c r="G76" s="102"/>
      <c r="H76" s="102"/>
      <c r="I76" s="102"/>
      <c r="J76" s="103"/>
      <c r="K76" s="103"/>
    </row>
    <row r="77" spans="2:11" ht="25.5">
      <c r="B77" s="130"/>
      <c r="C77" s="80" t="s">
        <v>89</v>
      </c>
      <c r="D77" s="92">
        <v>1460</v>
      </c>
      <c r="E77" s="92" t="s">
        <v>67</v>
      </c>
      <c r="F77" s="102"/>
      <c r="G77" s="102"/>
      <c r="H77" s="102"/>
      <c r="I77" s="102"/>
      <c r="J77" s="103"/>
      <c r="K77" s="103"/>
    </row>
    <row r="78" spans="2:11" ht="15">
      <c r="B78" s="130" t="s">
        <v>90</v>
      </c>
      <c r="C78" s="80" t="s">
        <v>91</v>
      </c>
      <c r="D78" s="92">
        <v>452028</v>
      </c>
      <c r="E78" s="92">
        <v>9698</v>
      </c>
      <c r="F78" s="102"/>
      <c r="G78" s="102"/>
      <c r="H78" s="102"/>
      <c r="I78" s="102"/>
      <c r="J78" s="103"/>
      <c r="K78" s="103"/>
    </row>
    <row r="79" spans="2:11" ht="15">
      <c r="B79" s="130"/>
      <c r="C79" s="80" t="s">
        <v>92</v>
      </c>
      <c r="D79" s="92">
        <v>13386</v>
      </c>
      <c r="E79" s="92">
        <v>42565</v>
      </c>
      <c r="F79" s="102"/>
      <c r="G79" s="102"/>
      <c r="H79" s="102"/>
      <c r="I79" s="102"/>
      <c r="J79" s="103"/>
      <c r="K79" s="103"/>
    </row>
    <row r="80" spans="2:11" ht="15">
      <c r="B80" s="130"/>
      <c r="C80" s="80" t="s">
        <v>93</v>
      </c>
      <c r="D80" s="92">
        <v>475667</v>
      </c>
      <c r="E80" s="92">
        <v>2058</v>
      </c>
      <c r="F80" s="102"/>
      <c r="G80" s="102"/>
      <c r="H80" s="102"/>
      <c r="I80" s="102"/>
      <c r="J80" s="103"/>
      <c r="K80" s="103"/>
    </row>
    <row r="81" spans="2:11" ht="15">
      <c r="B81" s="131" t="s">
        <v>31</v>
      </c>
      <c r="C81" s="131"/>
      <c r="D81" s="86">
        <f>SUM(D69:D80)</f>
        <v>985814</v>
      </c>
      <c r="E81" s="86">
        <f>SUM(E69:E80)</f>
        <v>80575</v>
      </c>
      <c r="F81" s="89"/>
      <c r="G81" s="89"/>
      <c r="H81" s="89"/>
      <c r="I81" s="89"/>
      <c r="J81" s="89"/>
      <c r="K81" s="89"/>
    </row>
    <row r="82" spans="2:14" s="110" customFormat="1" ht="35.25" customHeight="1">
      <c r="B82" s="123" t="s">
        <v>94</v>
      </c>
      <c r="C82" s="123"/>
      <c r="D82" s="123"/>
      <c r="E82" s="123"/>
      <c r="F82" s="111"/>
      <c r="G82" s="111"/>
      <c r="H82" s="111"/>
      <c r="I82" s="111"/>
      <c r="J82" s="111"/>
      <c r="K82" s="111"/>
      <c r="L82" s="111"/>
      <c r="M82" s="111"/>
      <c r="N82" s="109"/>
    </row>
    <row r="83" ht="15"/>
  </sheetData>
  <sheetProtection/>
  <mergeCells count="49">
    <mergeCell ref="B8:B9"/>
    <mergeCell ref="B10:C10"/>
    <mergeCell ref="B11:B12"/>
    <mergeCell ref="B14:M14"/>
    <mergeCell ref="B1:M1"/>
    <mergeCell ref="B5:C5"/>
    <mergeCell ref="B6:C6"/>
    <mergeCell ref="B7:C7"/>
    <mergeCell ref="B16:B17"/>
    <mergeCell ref="B18:B19"/>
    <mergeCell ref="B20:B21"/>
    <mergeCell ref="B22:B23"/>
    <mergeCell ref="B24:B25"/>
    <mergeCell ref="B26:B27"/>
    <mergeCell ref="B40:C40"/>
    <mergeCell ref="B41:C41"/>
    <mergeCell ref="B42:C42"/>
    <mergeCell ref="B43:C43"/>
    <mergeCell ref="B28:B29"/>
    <mergeCell ref="B30:B31"/>
    <mergeCell ref="B32:B33"/>
    <mergeCell ref="B34:B35"/>
    <mergeCell ref="B36:M36"/>
    <mergeCell ref="B38:M38"/>
    <mergeCell ref="B44:C44"/>
    <mergeCell ref="B45:C45"/>
    <mergeCell ref="B46:C46"/>
    <mergeCell ref="B47:C47"/>
    <mergeCell ref="B48:C48"/>
    <mergeCell ref="B49:C49"/>
    <mergeCell ref="B81:C81"/>
    <mergeCell ref="B50:M50"/>
    <mergeCell ref="B52:L52"/>
    <mergeCell ref="B53:B54"/>
    <mergeCell ref="C53:D53"/>
    <mergeCell ref="E53:F53"/>
    <mergeCell ref="G53:H53"/>
    <mergeCell ref="I53:J53"/>
    <mergeCell ref="K53:L53"/>
    <mergeCell ref="B82:E82"/>
    <mergeCell ref="B15:C15"/>
    <mergeCell ref="B39:C39"/>
    <mergeCell ref="B4:C4"/>
    <mergeCell ref="B3:M3"/>
    <mergeCell ref="B65:J65"/>
    <mergeCell ref="B67:E67"/>
    <mergeCell ref="B71:B73"/>
    <mergeCell ref="B74:B77"/>
    <mergeCell ref="B78:B80"/>
  </mergeCells>
  <printOptions/>
  <pageMargins left="0.5118110236220472" right="0.5118110236220472" top="0.7874015748031495" bottom="0.7874015748031495" header="0.31535433070866137" footer="0.31535433070866137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 Nani França Moura Goulart Maira</dc:creator>
  <cp:keywords/>
  <dc:description/>
  <cp:lastModifiedBy>Adriana dos Reis Patriarca</cp:lastModifiedBy>
  <dcterms:created xsi:type="dcterms:W3CDTF">2021-04-22T15:04:31Z</dcterms:created>
  <dcterms:modified xsi:type="dcterms:W3CDTF">2023-05-04T18:45:59Z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