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fubr-my.sharepoint.com/personal/diapi_reito_ufu_br/Documents/DIESI INTERNO/Anuário/Anuário 2025/1. Arquivos para postagem/"/>
    </mc:Choice>
  </mc:AlternateContent>
  <xr:revisionPtr revIDLastSave="3" documentId="8_{4D0E75FE-14A3-40B9-897C-83C61F543602}" xr6:coauthVersionLast="47" xr6:coauthVersionMax="47" xr10:uidLastSave="{CAAA5DBC-77F6-4C0A-8625-A7C9CF0C63C4}"/>
  <bookViews>
    <workbookView xWindow="-120" yWindow="-120" windowWidth="20730" windowHeight="11040" tabRatio="788" xr2:uid="{00000000-000D-0000-FFFF-FFFF00000000}"/>
  </bookViews>
  <sheets>
    <sheet name="Menu" sheetId="30" r:id="rId1"/>
    <sheet name="Quadro resumo" sheetId="31" r:id="rId2"/>
    <sheet name="Cargos e Vacâncias" sheetId="5" r:id="rId3"/>
    <sheet name="Posses e contratos temporários" sheetId="6" r:id="rId4"/>
    <sheet name="Capacitação Docentes" sheetId="27" r:id="rId5"/>
    <sheet name="Saúde Docentes" sheetId="28" r:id="rId6"/>
    <sheet name="Afastamentos Docentes" sheetId="29" r:id="rId7"/>
    <sheet name="Titulação - 3º grau" sheetId="10" r:id="rId8"/>
    <sheet name="Classe funcional - 3º grau" sheetId="12" r:id="rId9"/>
    <sheet name="Regime de trabalho -  3º grau" sheetId="13" r:id="rId10"/>
    <sheet name="Perfil docentes 3º grau" sheetId="32" r:id="rId11"/>
    <sheet name="Funções de confiança - 3º grau" sheetId="15" r:id="rId12"/>
    <sheet name="Docentes por UA - 3º grau" sheetId="16" r:id="rId13"/>
    <sheet name="Titulação - ESEBA" sheetId="18" r:id="rId14"/>
    <sheet name="Classe funcional - ESEBA" sheetId="19" r:id="rId15"/>
    <sheet name="Regime de trabalho - ESEBA" sheetId="20" r:id="rId16"/>
    <sheet name="Perfil Docentes ESEBA" sheetId="33" r:id="rId17"/>
    <sheet name="Titulação - ESTES" sheetId="22" r:id="rId18"/>
    <sheet name="Classe funcional - ESTES" sheetId="23" r:id="rId19"/>
    <sheet name="Regime de trabalho - ESTES" sheetId="24" r:id="rId20"/>
    <sheet name="Perfil Docentes ESTES" sheetId="34" r:id="rId21"/>
    <sheet name="Funções de confiança - 1º e 2º" sheetId="26" r:id="rId22"/>
  </sheets>
  <externalReferences>
    <externalReference r:id="rId23"/>
    <externalReference r:id="rId24"/>
  </externalReferences>
  <definedNames>
    <definedName name="_9031_Consulta_Docente3Grau_EM_31_12">#REF!</definedName>
    <definedName name="_9031_Consulta_DocentesEseba_EM_31_12">#REF!</definedName>
    <definedName name="_9031_Consulta_DocentesEstes_EM_31_12">#REF!</definedName>
    <definedName name="_9031_Consulta_TecAdm_EM_31_12">#REF!</definedName>
  </definedNames>
  <calcPr calcId="191028"/>
  <pivotCaches>
    <pivotCache cacheId="46" r:id="rId25"/>
    <pivotCache cacheId="47" r:id="rId2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23" l="1"/>
  <c r="N6" i="23"/>
  <c r="M6" i="23"/>
  <c r="L6" i="23"/>
  <c r="K6" i="23"/>
  <c r="J6" i="23"/>
  <c r="I6" i="23"/>
  <c r="H6" i="23"/>
  <c r="G6" i="23"/>
  <c r="F6" i="23"/>
  <c r="E6" i="23"/>
  <c r="D6" i="23"/>
  <c r="C6" i="23"/>
  <c r="O5" i="23"/>
  <c r="O4" i="23"/>
  <c r="C36" i="16"/>
  <c r="D25" i="15" l="1"/>
  <c r="E6" i="24"/>
  <c r="D6" i="24"/>
  <c r="C6" i="24"/>
  <c r="F5" i="24"/>
  <c r="F4" i="24"/>
  <c r="F6" i="22"/>
  <c r="E6" i="22"/>
  <c r="D6" i="22"/>
  <c r="C6" i="22"/>
  <c r="G6" i="22" s="1"/>
  <c r="G5" i="22"/>
  <c r="C12" i="31" s="1"/>
  <c r="G4" i="22"/>
  <c r="C11" i="31" s="1"/>
  <c r="E6" i="20"/>
  <c r="D6" i="20"/>
  <c r="C6" i="20"/>
  <c r="F5" i="20"/>
  <c r="F4" i="20"/>
  <c r="F17" i="18"/>
  <c r="E17" i="18"/>
  <c r="D17" i="18"/>
  <c r="C17" i="18"/>
  <c r="G16" i="18"/>
  <c r="G15" i="18"/>
  <c r="E15" i="13"/>
  <c r="D15" i="13"/>
  <c r="C15" i="13"/>
  <c r="F14" i="13"/>
  <c r="F13" i="13"/>
  <c r="F18" i="10"/>
  <c r="E18" i="10"/>
  <c r="D18" i="10"/>
  <c r="C18" i="10"/>
  <c r="G17" i="10"/>
  <c r="G16" i="10"/>
  <c r="G17" i="18" l="1"/>
  <c r="F15" i="13"/>
  <c r="G18" i="10"/>
  <c r="F6" i="24"/>
  <c r="F6" i="20"/>
  <c r="C7" i="31"/>
  <c r="C13" i="31"/>
  <c r="C10" i="31"/>
  <c r="C14" i="31" l="1"/>
  <c r="C11" i="29"/>
  <c r="C6" i="29"/>
  <c r="C14" i="29" l="1"/>
  <c r="E4" i="27"/>
  <c r="D11" i="26"/>
  <c r="C11" i="6"/>
  <c r="C6" i="6"/>
</calcChain>
</file>

<file path=xl/sharedStrings.xml><?xml version="1.0" encoding="utf-8"?>
<sst xmlns="http://schemas.openxmlformats.org/spreadsheetml/2006/main" count="416" uniqueCount="218">
  <si>
    <t>Gestão de Pessoas: Docentes 2025</t>
  </si>
  <si>
    <t>Quadro resumo</t>
  </si>
  <si>
    <t>Cargos e vacâncias</t>
  </si>
  <si>
    <t>Posses e contratos temporários</t>
  </si>
  <si>
    <t>Capacitação Docentes</t>
  </si>
  <si>
    <t>Saúde Docentes</t>
  </si>
  <si>
    <t>Afastamentos Docentes</t>
  </si>
  <si>
    <t>Titulação - 3º grau</t>
  </si>
  <si>
    <t>Classe funcional - 3º grau</t>
  </si>
  <si>
    <t>Regime de trabalho -  3º grau</t>
  </si>
  <si>
    <t>Perfil docentes 3º grau</t>
  </si>
  <si>
    <t>Funções de confiança e cargos em comissão - 3º grau</t>
  </si>
  <si>
    <t>Docentes por UA - 3º grau</t>
  </si>
  <si>
    <t>Titulação - ESEBA</t>
  </si>
  <si>
    <t>Classe funcional - ESEBA</t>
  </si>
  <si>
    <t>Regime de trabalho - ESEBA</t>
  </si>
  <si>
    <t>Perfil Docentes ESEBA</t>
  </si>
  <si>
    <t>Titulação - ESTES</t>
  </si>
  <si>
    <t>Classe funcional - ESTES</t>
  </si>
  <si>
    <t>Regime de trabalho - ESTES</t>
  </si>
  <si>
    <t>Perfil Docentes ESTES</t>
  </si>
  <si>
    <t>Funções de confiança e cargos em comissão - 1º e 2º</t>
  </si>
  <si>
    <t>Menu</t>
  </si>
  <si>
    <t>Quadro resumo de docentes</t>
  </si>
  <si>
    <t xml:space="preserve">Professores </t>
  </si>
  <si>
    <t>Professor da Carreira do Ensino Superior</t>
  </si>
  <si>
    <t>Professor Substituto do Ensino Superior</t>
  </si>
  <si>
    <t>Professor Visitante do Ensino Superior</t>
  </si>
  <si>
    <t>Total de Professores do Ensino Superior</t>
  </si>
  <si>
    <t>Professor da Carreira do Magistério do Ensino Básico – ESEBA</t>
  </si>
  <si>
    <t>Professor Substituto do Magistério do Ensino Básico – ESEBA</t>
  </si>
  <si>
    <t>Total de Professores ESEBA</t>
  </si>
  <si>
    <t xml:space="preserve">Professor da Carreira do Magistério do Ensino Técnico – ESTES </t>
  </si>
  <si>
    <t>Professor Substituto do Magistério do Ensino Técnico – ESTES</t>
  </si>
  <si>
    <t>Total de Professores ESTES</t>
  </si>
  <si>
    <t>Total de Professores</t>
  </si>
  <si>
    <t>Cargos e Vacâncias</t>
  </si>
  <si>
    <t>Cargo</t>
  </si>
  <si>
    <t>Aprovada</t>
  </si>
  <si>
    <t>Ocupada</t>
  </si>
  <si>
    <t>Vago</t>
  </si>
  <si>
    <t>Professor do Magistério Superior</t>
  </si>
  <si>
    <t>Professor Titular-Livre Mag. Superior</t>
  </si>
  <si>
    <t>Professor do Ensino Básico, Técnico e Tecnológico</t>
  </si>
  <si>
    <t xml:space="preserve">Forma de Ingresso </t>
  </si>
  <si>
    <t>Concurso Público</t>
  </si>
  <si>
    <t>Professor da Carreira do Magistério do Ensino Básico</t>
  </si>
  <si>
    <t>Professor da Carreira do Magistério do Ensino Técnico</t>
  </si>
  <si>
    <t xml:space="preserve">Processo Seletivo Simplificado </t>
  </si>
  <si>
    <t>Professor Substituto do Ensino Básico</t>
  </si>
  <si>
    <t>Processo Seletivo Simplificado</t>
  </si>
  <si>
    <t>Professor Substituto do Ensino Técnico</t>
  </si>
  <si>
    <t>Posse</t>
  </si>
  <si>
    <t>Professor da Carreira do Magistério Superior</t>
  </si>
  <si>
    <t>Professor da Carreira do Magistério do Ensino Básico, Técnico e Tecnológico</t>
  </si>
  <si>
    <t>Total</t>
  </si>
  <si>
    <t>Contrato Temporário</t>
  </si>
  <si>
    <t>Professor Visitante do Ensino  Superior</t>
  </si>
  <si>
    <t>Professor Substituto do Ensino Básico, Técnico e Tecnológico</t>
  </si>
  <si>
    <t>Docentes participantes de ações de capacitação</t>
  </si>
  <si>
    <t>Docentes do Ensino Superior</t>
  </si>
  <si>
    <t>Docentes ESTES</t>
  </si>
  <si>
    <t>Docentes ESEBA</t>
  </si>
  <si>
    <t>Docentes em Licenças para Tratamento de Saúde</t>
  </si>
  <si>
    <t>Categoria</t>
  </si>
  <si>
    <t>Quantitativo</t>
  </si>
  <si>
    <t>Professor Ensino Básico + Ensino Técnico</t>
  </si>
  <si>
    <t>Professor Ensino Superior</t>
  </si>
  <si>
    <t>Afastamentos previstos no Decreto 9.199/2019 (Ensino Superior, ESTES e ESEBA)</t>
  </si>
  <si>
    <t>Concessão de Ação de Desenvolvimento em Serviço - ADS para estudos de educação formal</t>
  </si>
  <si>
    <t>1. Licença para capacitação</t>
  </si>
  <si>
    <t>Quant.</t>
  </si>
  <si>
    <t>Concessão de ADS</t>
  </si>
  <si>
    <t>Nacional</t>
  </si>
  <si>
    <t>Ensino fundamental</t>
  </si>
  <si>
    <t>-</t>
  </si>
  <si>
    <t>Internacional</t>
  </si>
  <si>
    <t>Ensino médio</t>
  </si>
  <si>
    <t>Total de licenças concedidas</t>
  </si>
  <si>
    <t>Graduação</t>
  </si>
  <si>
    <t>2. Participação em programas de pós-graduação stricto sensu no país</t>
  </si>
  <si>
    <t>Especialização</t>
  </si>
  <si>
    <t>Mestrado</t>
  </si>
  <si>
    <t>Doutorado</t>
  </si>
  <si>
    <t>Pós-doutorado</t>
  </si>
  <si>
    <t>Pós-Doutorado</t>
  </si>
  <si>
    <t>Total de afastamentos</t>
  </si>
  <si>
    <t>Não houve</t>
  </si>
  <si>
    <t>3. Realização de estudo no exterior</t>
  </si>
  <si>
    <t>Afastamentos</t>
  </si>
  <si>
    <t>Total Geral</t>
  </si>
  <si>
    <t>Professores do Magistério Superior por titulação</t>
  </si>
  <si>
    <t>Contagem de CPF</t>
  </si>
  <si>
    <t>Rótulos de Coluna</t>
  </si>
  <si>
    <t>Rótulos de Linha</t>
  </si>
  <si>
    <t>ENSINO SUPERIOR</t>
  </si>
  <si>
    <t>Especialização Nivel Superior</t>
  </si>
  <si>
    <t>(vazio)</t>
  </si>
  <si>
    <t>ATIVO PERMANENTE</t>
  </si>
  <si>
    <t>CONT.PROF.SUBSTITUTO</t>
  </si>
  <si>
    <t>CONTR.PROF.VISITANTE</t>
  </si>
  <si>
    <t>Situação do docente</t>
  </si>
  <si>
    <t>Docentes efetivos do Ensino Superior</t>
  </si>
  <si>
    <t>Docentes substitutos do Ensino Superior</t>
  </si>
  <si>
    <t>Adjunto-01</t>
  </si>
  <si>
    <t>Adjunto-02</t>
  </si>
  <si>
    <t>Adjunto-03</t>
  </si>
  <si>
    <t>Adjunto-04</t>
  </si>
  <si>
    <t>Assistente-01</t>
  </si>
  <si>
    <t>Assistente-02</t>
  </si>
  <si>
    <t>Associado-01</t>
  </si>
  <si>
    <t>Associado-02</t>
  </si>
  <si>
    <t>Associado-03</t>
  </si>
  <si>
    <t>Associado-04</t>
  </si>
  <si>
    <t>Auxiliar-01</t>
  </si>
  <si>
    <t>Auxiliar-02</t>
  </si>
  <si>
    <t>Titular-01</t>
  </si>
  <si>
    <t>Único-01</t>
  </si>
  <si>
    <t>Professores do Magistério Superior por classe funcional</t>
  </si>
  <si>
    <t>Auxiliar</t>
  </si>
  <si>
    <t>Assistente</t>
  </si>
  <si>
    <t>Adjunto</t>
  </si>
  <si>
    <t>Associado</t>
  </si>
  <si>
    <t>Titular</t>
  </si>
  <si>
    <t>20 HS</t>
  </si>
  <si>
    <t>40 DE</t>
  </si>
  <si>
    <t>40 HS</t>
  </si>
  <si>
    <t>Professores do Magistério Superior por regime de trabalho</t>
  </si>
  <si>
    <t>Perfil dos Professores do Magistério Superior (para o perfil são considerados os docentes ativos permanentes)</t>
  </si>
  <si>
    <t>Professores do Magistério Superior ocupantes de Funções de Confiança e Cargos em Comissão</t>
  </si>
  <si>
    <t>Função</t>
  </si>
  <si>
    <t>Denominação</t>
  </si>
  <si>
    <t>CD - 1</t>
  </si>
  <si>
    <t>Reitor</t>
  </si>
  <si>
    <t>CD - 2</t>
  </si>
  <si>
    <t>Prefeito Universitário</t>
  </si>
  <si>
    <t>Pró-Reitor</t>
  </si>
  <si>
    <t>Vice-Reitor</t>
  </si>
  <si>
    <t>CD - 3</t>
  </si>
  <si>
    <t>Assessor</t>
  </si>
  <si>
    <t>Chefe de Gabinete</t>
  </si>
  <si>
    <t>Diretor</t>
  </si>
  <si>
    <t>CD - 4</t>
  </si>
  <si>
    <t>Ouvidor</t>
  </si>
  <si>
    <t>FG - 1</t>
  </si>
  <si>
    <t>Assessor Especial</t>
  </si>
  <si>
    <t>Coordenador</t>
  </si>
  <si>
    <t>Coordenador Administrativo</t>
  </si>
  <si>
    <t>Supervisor</t>
  </si>
  <si>
    <t>FG - 2</t>
  </si>
  <si>
    <t>FG - 4</t>
  </si>
  <si>
    <t>Gerente</t>
  </si>
  <si>
    <t>FG - 6</t>
  </si>
  <si>
    <t>Chefe de Setor</t>
  </si>
  <si>
    <t>FUC - 1</t>
  </si>
  <si>
    <t xml:space="preserve">Coordenador </t>
  </si>
  <si>
    <t>FCC - 1</t>
  </si>
  <si>
    <t>Coordenador de Curso</t>
  </si>
  <si>
    <t>Professores do Magistério Superior ativos permanentes por Unidade Acadêmica</t>
  </si>
  <si>
    <t>Unidade Acadêmica</t>
  </si>
  <si>
    <t xml:space="preserve">Faculdade de Administração, Ciências Contábeis, Engenharia de Produção e Serviço Social </t>
  </si>
  <si>
    <t xml:space="preserve">Faculdade de Arquitetura e Urbanismo e Design </t>
  </si>
  <si>
    <t>Faculdade de Ciências Contábeis</t>
  </si>
  <si>
    <t xml:space="preserve">Faculdade de Computação </t>
  </si>
  <si>
    <t xml:space="preserve">Faculdade de Direito </t>
  </si>
  <si>
    <t xml:space="preserve">Faculdade de Educação </t>
  </si>
  <si>
    <t xml:space="preserve">Faculdade de Educação Física e Fisioterapia </t>
  </si>
  <si>
    <t>Faculdade de Engenharia Civil</t>
  </si>
  <si>
    <t xml:space="preserve">Faculdade de Engenharia Elétrica </t>
  </si>
  <si>
    <t>Faculdade de Engenharia Mecânica</t>
  </si>
  <si>
    <t xml:space="preserve">Faculdade de Engenharia Química </t>
  </si>
  <si>
    <t xml:space="preserve">Faculdade de Gestão e Negócios </t>
  </si>
  <si>
    <t>Faculdade de Medicina</t>
  </si>
  <si>
    <t>Faculdade de Medicina Veterinária e Zootecnia</t>
  </si>
  <si>
    <t xml:space="preserve">Faculdade de Odontologia </t>
  </si>
  <si>
    <t xml:space="preserve">Instituto de Artes </t>
  </si>
  <si>
    <t xml:space="preserve">Instituto de Biologia </t>
  </si>
  <si>
    <t xml:space="preserve">Instituto de Biotecnologia </t>
  </si>
  <si>
    <t xml:space="preserve">Instituto de Ciências Agrárias </t>
  </si>
  <si>
    <t xml:space="preserve">Instituto de Ciências Biomédicas </t>
  </si>
  <si>
    <t xml:space="preserve">Instituto de Ciências Exatas e Naturais do Pontal </t>
  </si>
  <si>
    <t>Instituto de Ciências Humanas do Pontal</t>
  </si>
  <si>
    <t xml:space="preserve">Instituto de Ciências Sociais </t>
  </si>
  <si>
    <t xml:space="preserve">Instituto de Economia e Relações Internacionais </t>
  </si>
  <si>
    <t xml:space="preserve">Instituto de Filosofia </t>
  </si>
  <si>
    <t>Instituto de Física</t>
  </si>
  <si>
    <t>Instituto de Geografia, Geociências e Saúde Coletiva</t>
  </si>
  <si>
    <t xml:space="preserve">Instituto de História </t>
  </si>
  <si>
    <t xml:space="preserve">Instituto de Letras e Linguística </t>
  </si>
  <si>
    <t>Instituto de Psicologia</t>
  </si>
  <si>
    <t xml:space="preserve">Instituto de Química </t>
  </si>
  <si>
    <t>SItuação</t>
  </si>
  <si>
    <t>MESTRADO</t>
  </si>
  <si>
    <t>Professores da ESEBA por titulação</t>
  </si>
  <si>
    <t>Docentes efetivos do Ensino Básico - ESEBA</t>
  </si>
  <si>
    <t>Docentes substitutos do Ensino Básico - ESEBA</t>
  </si>
  <si>
    <t>Professores da ESEBA por classe funcional</t>
  </si>
  <si>
    <t>D-01</t>
  </si>
  <si>
    <t>Professores da ESEBA por regime de trabalho</t>
  </si>
  <si>
    <t>Perfil dos professores da ESEBA (para o perfil são considerados os docentes ativos permanentes)</t>
  </si>
  <si>
    <t>Professores da ESTES por titulação</t>
  </si>
  <si>
    <t>Docente efetivos do Ensino Técnico - ESTES</t>
  </si>
  <si>
    <t>Docente substitutos do Ensino Técnico - ESTES</t>
  </si>
  <si>
    <t>Professores da ESTES por classe funcional</t>
  </si>
  <si>
    <t>Professores da ESTES por regime de trabalho</t>
  </si>
  <si>
    <t>Perfil dos professores da ESTES (para o perfil são considerados os docentes ativos permanentes)</t>
  </si>
  <si>
    <t>Professores 1º e 2º graus ocupantes de Funções de Confiança e Cargos em Comissão</t>
  </si>
  <si>
    <t>Qtde.</t>
  </si>
  <si>
    <t>A-01</t>
  </si>
  <si>
    <t>B-01</t>
  </si>
  <si>
    <t>B-02</t>
  </si>
  <si>
    <t>B-03</t>
  </si>
  <si>
    <t>B-04</t>
  </si>
  <si>
    <t>C-01</t>
  </si>
  <si>
    <t>C-02</t>
  </si>
  <si>
    <t>C-03</t>
  </si>
  <si>
    <t>C-04</t>
  </si>
  <si>
    <t>Instituto de Matemática e Estatística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</si>
</sst>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</font>
    <font>
      <sz val="11"/>
      <color theme="9"/>
      <name val="Calibri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6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20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5" fillId="0" borderId="7" xfId="0" applyFont="1" applyBorder="1" applyAlignment="1">
      <alignment horizontal="left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16" fillId="0" borderId="7" xfId="0" applyFont="1" applyBorder="1" applyAlignment="1">
      <alignment horizontal="left" vertical="center" wrapText="1" readingOrder="1"/>
    </xf>
    <xf numFmtId="0" fontId="16" fillId="0" borderId="7" xfId="0" applyFont="1" applyBorder="1" applyAlignment="1">
      <alignment horizontal="center" vertical="center" wrapText="1" readingOrder="1"/>
    </xf>
    <xf numFmtId="3" fontId="16" fillId="0" borderId="7" xfId="0" applyNumberFormat="1" applyFont="1" applyBorder="1" applyAlignment="1">
      <alignment horizontal="center" vertical="center" wrapText="1" readingOrder="1"/>
    </xf>
    <xf numFmtId="0" fontId="15" fillId="0" borderId="0" xfId="0" applyFont="1"/>
    <xf numFmtId="0" fontId="16" fillId="9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16" fillId="9" borderId="5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8" fillId="0" borderId="7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wrapText="1" readingOrder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3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1"/>
    </xf>
    <xf numFmtId="0" fontId="16" fillId="9" borderId="2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left" vertical="center" wrapText="1" readingOrder="1"/>
    </xf>
    <xf numFmtId="0" fontId="17" fillId="0" borderId="0" xfId="0" applyFont="1"/>
    <xf numFmtId="3" fontId="15" fillId="0" borderId="10" xfId="0" applyNumberFormat="1" applyFont="1" applyBorder="1" applyAlignment="1">
      <alignment horizontal="center" vertical="center" wrapText="1" readingOrder="1"/>
    </xf>
    <xf numFmtId="0" fontId="15" fillId="0" borderId="10" xfId="0" applyFont="1" applyBorder="1" applyAlignment="1">
      <alignment horizontal="center" vertical="center" wrapText="1" readingOrder="1"/>
    </xf>
    <xf numFmtId="3" fontId="16" fillId="0" borderId="10" xfId="0" applyNumberFormat="1" applyFont="1" applyBorder="1" applyAlignment="1">
      <alignment horizontal="center" vertical="center" wrapText="1" readingOrder="1"/>
    </xf>
    <xf numFmtId="0" fontId="16" fillId="9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readingOrder="1"/>
    </xf>
    <xf numFmtId="3" fontId="16" fillId="0" borderId="1" xfId="0" applyNumberFormat="1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9" borderId="1" xfId="0" applyFont="1" applyFill="1" applyBorder="1" applyAlignment="1">
      <alignment horizontal="center" vertical="center" wrapText="1"/>
    </xf>
    <xf numFmtId="0" fontId="20" fillId="0" borderId="0" xfId="19"/>
    <xf numFmtId="0" fontId="21" fillId="0" borderId="0" xfId="19" applyFont="1"/>
    <xf numFmtId="0" fontId="21" fillId="0" borderId="0" xfId="19" applyFont="1" applyFill="1"/>
    <xf numFmtId="3" fontId="15" fillId="0" borderId="1" xfId="0" applyNumberFormat="1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6" fillId="9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 readingOrder="1"/>
    </xf>
    <xf numFmtId="0" fontId="16" fillId="0" borderId="1" xfId="0" applyFont="1" applyBorder="1" applyAlignment="1">
      <alignment vertical="center" wrapText="1" readingOrder="1"/>
    </xf>
    <xf numFmtId="0" fontId="21" fillId="0" borderId="0" xfId="19" applyFont="1" applyAlignment="1">
      <alignment wrapText="1"/>
    </xf>
    <xf numFmtId="3" fontId="0" fillId="0" borderId="0" xfId="0" applyNumberFormat="1"/>
    <xf numFmtId="0" fontId="16" fillId="9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wrapText="1" readingOrder="1"/>
    </xf>
    <xf numFmtId="0" fontId="22" fillId="0" borderId="0" xfId="0" applyFont="1"/>
    <xf numFmtId="0" fontId="15" fillId="0" borderId="1" xfId="0" applyFont="1" applyBorder="1" applyAlignment="1">
      <alignment horizontal="left" vertical="center" readingOrder="1"/>
    </xf>
    <xf numFmtId="0" fontId="23" fillId="0" borderId="0" xfId="0" applyFont="1"/>
    <xf numFmtId="0" fontId="16" fillId="9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/>
    </xf>
    <xf numFmtId="0" fontId="17" fillId="9" borderId="1" xfId="0" applyFont="1" applyFill="1" applyBorder="1"/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4" fillId="10" borderId="1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1"/>
    </xf>
    <xf numFmtId="0" fontId="16" fillId="9" borderId="3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 indent="1" readingOrder="1"/>
    </xf>
    <xf numFmtId="3" fontId="15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3" fontId="17" fillId="11" borderId="1" xfId="0" applyNumberFormat="1" applyFont="1" applyFill="1" applyBorder="1" applyAlignment="1">
      <alignment horizont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link" xfId="19" builtinId="8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10000000}"/>
    <cellStyle name="Status" xfId="16" xr:uid="{00000000-0005-0000-0000-000011000000}"/>
    <cellStyle name="Text" xfId="17" xr:uid="{00000000-0005-0000-0000-000012000000}"/>
    <cellStyle name="Warning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Sexo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48"/>
      <c:rotY val="360"/>
      <c:rAngAx val="0"/>
      <c:perspective val="0"/>
    </c:view3D>
    <c:floor>
      <c:thickness val="0"/>
      <c:spPr>
        <a:noFill/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956-405C-9A79-4698BA73083C}"/>
              </c:ext>
            </c:extLst>
          </c:dPt>
          <c:dPt>
            <c:idx val="1"/>
            <c:bubble3D val="0"/>
            <c:spPr>
              <a:solidFill>
                <a:srgbClr val="8FA2D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A956-405C-9A79-4698BA73083C}"/>
              </c:ext>
            </c:extLst>
          </c:dPt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'[1]Perfil 3º grau'!$A$7:$B$7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'[1]Perfil 3º grau'!$A$8:$B$8</c:f>
              <c:numCache>
                <c:formatCode>General</c:formatCode>
                <c:ptCount val="2"/>
                <c:pt idx="0">
                  <c:v>0.43285238623751388</c:v>
                </c:pt>
                <c:pt idx="1">
                  <c:v>0.56714761376248612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56-405C-9A79-4698BA73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overlay val="0"/>
      <c:spPr>
        <a:solidFill>
          <a:srgbClr val="F2F2F2">
            <a:alpha val="39000"/>
          </a:srgbClr>
        </a:solidFill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40404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Regime de Trabalho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FFFFFF">
                  <a:alpha val="50000"/>
                </a:srgbClr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ESEBA'!$E$39:$E$41</c:f>
              <c:strCache>
                <c:ptCount val="3"/>
                <c:pt idx="0">
                  <c:v>40 DE</c:v>
                </c:pt>
                <c:pt idx="1">
                  <c:v>40HS</c:v>
                </c:pt>
                <c:pt idx="2">
                  <c:v>20HS</c:v>
                </c:pt>
              </c:strCache>
            </c:strRef>
          </c:cat>
          <c:val>
            <c:numRef>
              <c:f>'[1]Perfil Docentes ESEBA'!$F$39:$F$41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F-4943-967C-BA29285C0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40303"/>
        <c:axId val="1059759023"/>
      </c:barChart>
      <c:valAx>
        <c:axId val="105975902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9740303"/>
        <c:crosses val="autoZero"/>
        <c:crossBetween val="between"/>
      </c:valAx>
      <c:catAx>
        <c:axId val="1059740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5902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Titulação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ESEBA'!$E$56:$E$59</c:f>
              <c:strCache>
                <c:ptCount val="4"/>
                <c:pt idx="0">
                  <c:v>Graduação</c:v>
                </c:pt>
                <c:pt idx="1">
                  <c:v>Especialização</c:v>
                </c:pt>
                <c:pt idx="2">
                  <c:v>Mestrado</c:v>
                </c:pt>
                <c:pt idx="3">
                  <c:v>Doutorado</c:v>
                </c:pt>
              </c:strCache>
            </c:strRef>
          </c:cat>
          <c:val>
            <c:numRef>
              <c:f>'[1]Perfil Docentes ESEBA'!$F$56:$F$59</c:f>
              <c:numCache>
                <c:formatCode>General</c:formatCode>
                <c:ptCount val="4"/>
                <c:pt idx="0">
                  <c:v>0</c:v>
                </c:pt>
                <c:pt idx="1">
                  <c:v>3.4090909090909088E-2</c:v>
                </c:pt>
                <c:pt idx="2">
                  <c:v>0.375</c:v>
                </c:pt>
                <c:pt idx="3">
                  <c:v>0.59090909090909094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2-4A3F-B148-5E9AA890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33231"/>
        <c:axId val="1059746127"/>
        <c:axId val="0"/>
      </c:bar3DChart>
      <c:valAx>
        <c:axId val="1059746127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59733231"/>
        <c:crosses val="autoZero"/>
        <c:crossBetween val="between"/>
      </c:valAx>
      <c:catAx>
        <c:axId val="105973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4612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Faixa etária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ESEBA'!$E$74:$E$81</c:f>
              <c:strCache>
                <c:ptCount val="8"/>
                <c:pt idx="0">
                  <c:v>29-33</c:v>
                </c:pt>
                <c:pt idx="1">
                  <c:v>34-38</c:v>
                </c:pt>
                <c:pt idx="2">
                  <c:v>39-43</c:v>
                </c:pt>
                <c:pt idx="3">
                  <c:v>44-48</c:v>
                </c:pt>
                <c:pt idx="4">
                  <c:v>49-53</c:v>
                </c:pt>
                <c:pt idx="5">
                  <c:v>54-58</c:v>
                </c:pt>
                <c:pt idx="6">
                  <c:v>59-63</c:v>
                </c:pt>
                <c:pt idx="7">
                  <c:v>64-68</c:v>
                </c:pt>
              </c:strCache>
            </c:strRef>
          </c:cat>
          <c:val>
            <c:numRef>
              <c:f>'[1]Perfil Docentes ESEBA'!$F$74:$F$81</c:f>
              <c:numCache>
                <c:formatCode>General</c:formatCode>
                <c:ptCount val="8"/>
                <c:pt idx="0">
                  <c:v>3.4090909090909088E-2</c:v>
                </c:pt>
                <c:pt idx="1">
                  <c:v>0.13636363636363635</c:v>
                </c:pt>
                <c:pt idx="2">
                  <c:v>0.26136363636363635</c:v>
                </c:pt>
                <c:pt idx="3">
                  <c:v>0.28409090909090912</c:v>
                </c:pt>
                <c:pt idx="4">
                  <c:v>0.20454545454545456</c:v>
                </c:pt>
                <c:pt idx="5">
                  <c:v>4.5454545454545456E-2</c:v>
                </c:pt>
                <c:pt idx="6">
                  <c:v>2.2727272727272728E-2</c:v>
                </c:pt>
                <c:pt idx="7">
                  <c:v>1.1363636363636364E-2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5-4A57-83EE-3884FE058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41135"/>
        <c:axId val="1059740719"/>
        <c:axId val="0"/>
      </c:bar3DChart>
      <c:valAx>
        <c:axId val="105974071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059741135"/>
        <c:crosses val="autoZero"/>
        <c:crossBetween val="between"/>
      </c:valAx>
      <c:catAx>
        <c:axId val="10597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4071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Remuneração (R$)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ESEBA'!$E$96:$E$103</c:f>
              <c:strCache>
                <c:ptCount val="8"/>
                <c:pt idx="0">
                  <c:v>6.000 a 7.999</c:v>
                </c:pt>
                <c:pt idx="1">
                  <c:v>8.000 a 9.999</c:v>
                </c:pt>
                <c:pt idx="2">
                  <c:v>10.000 a 11.999</c:v>
                </c:pt>
                <c:pt idx="3">
                  <c:v>12.000 a 13.999</c:v>
                </c:pt>
                <c:pt idx="4">
                  <c:v>14.000 a 15.999</c:v>
                </c:pt>
                <c:pt idx="5">
                  <c:v>16.000 a 17.999</c:v>
                </c:pt>
                <c:pt idx="6">
                  <c:v>18.000 a 19.999</c:v>
                </c:pt>
                <c:pt idx="7">
                  <c:v>20.000 ou mais</c:v>
                </c:pt>
              </c:strCache>
            </c:strRef>
          </c:cat>
          <c:val>
            <c:numRef>
              <c:f>'[1]Perfil Docentes ESEBA'!$F$96:$F$103</c:f>
              <c:numCache>
                <c:formatCode>General</c:formatCode>
                <c:ptCount val="8"/>
                <c:pt idx="0">
                  <c:v>1.1363636363636364E-2</c:v>
                </c:pt>
                <c:pt idx="1">
                  <c:v>1.1363636363636364E-2</c:v>
                </c:pt>
                <c:pt idx="2">
                  <c:v>1.1363636363636364E-2</c:v>
                </c:pt>
                <c:pt idx="3">
                  <c:v>9.0909090909090912E-2</c:v>
                </c:pt>
                <c:pt idx="4">
                  <c:v>0.30681818181818182</c:v>
                </c:pt>
                <c:pt idx="5">
                  <c:v>2.2727272727272728E-2</c:v>
                </c:pt>
                <c:pt idx="6">
                  <c:v>6.8181818181818177E-2</c:v>
                </c:pt>
                <c:pt idx="7">
                  <c:v>0.47727272727272729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5-4866-96DE-F0370AB69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42799"/>
        <c:axId val="1059741967"/>
        <c:axId val="0"/>
      </c:bar3DChart>
      <c:valAx>
        <c:axId val="1059741967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59742799"/>
        <c:crosses val="autoZero"/>
        <c:crossBetween val="between"/>
      </c:valAx>
      <c:catAx>
        <c:axId val="105974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4196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Deficiência</a:t>
            </a:r>
          </a:p>
        </c:rich>
      </c:tx>
      <c:overlay val="0"/>
      <c:spPr>
        <a:noFill/>
        <a:ln>
          <a:noFill/>
        </a:ln>
      </c:spPr>
    </c:title>
    <c:autoTitleDeleted val="0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"/>
              <c:pt idx="0">
                <c:v>MOBILIDADE REDUZIDA, PERMANENTE OU TEMPORARIA</c:v>
              </c:pt>
              <c:pt idx="1">
                <c:v>TRANSTORNO DO ESPECTRO AUTISTA (TEA)</c:v>
              </c:pt>
            </c:strLit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FF-425A-B3E8-A6758D84C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31151"/>
        <c:axId val="1059719919"/>
      </c:barChart>
      <c:valAx>
        <c:axId val="1059719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9731151"/>
        <c:crosses val="autoZero"/>
        <c:crossBetween val="between"/>
      </c:valAx>
      <c:catAx>
        <c:axId val="105973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991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Sexo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4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2E-4EAD-ADC0-27A102C20736}"/>
              </c:ext>
            </c:extLst>
          </c:dPt>
          <c:dPt>
            <c:idx val="1"/>
            <c:bubble3D val="0"/>
            <c:spPr>
              <a:solidFill>
                <a:srgbClr val="8FA2D4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2E-4EAD-ADC0-27A102C20736}"/>
              </c:ext>
            </c:extLst>
          </c:dPt>
          <c:dLbls>
            <c:spPr>
              <a:solidFill>
                <a:srgbClr val="767171"/>
              </a:solidFill>
              <a:ln>
                <a:noFill/>
              </a:ln>
              <a:effectLst>
                <a:outerShdw dist="38096" dir="2700000" algn="tl">
                  <a:srgbClr val="000000">
                    <a:alpha val="40000"/>
                  </a:srgbClr>
                </a:outerShdw>
              </a:effectLst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'[1]Perfil Docentes ESTES'!$F$2:$G$2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'[1]Perfil Docentes ESTES'!$F$3:$G$3</c:f>
              <c:numCache>
                <c:formatCode>General</c:formatCode>
                <c:ptCount val="2"/>
                <c:pt idx="0">
                  <c:v>0.63414634146341464</c:v>
                </c:pt>
                <c:pt idx="1">
                  <c:v>0.36585365853658536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E-4EAD-ADC0-27A102C2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overlay val="0"/>
      <c:spPr>
        <a:solidFill>
          <a:srgbClr val="F2F2F2">
            <a:alpha val="39000"/>
          </a:srgbClr>
        </a:solidFill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40404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Raça/Cor (IBGE)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FFFFFF">
                  <a:alpha val="50000"/>
                </a:srgbClr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ESTES'!$D$24:$D$28</c:f>
              <c:strCache>
                <c:ptCount val="5"/>
                <c:pt idx="0">
                  <c:v>Branca</c:v>
                </c:pt>
                <c:pt idx="1">
                  <c:v>Parda</c:v>
                </c:pt>
                <c:pt idx="2">
                  <c:v>Amarela</c:v>
                </c:pt>
                <c:pt idx="3">
                  <c:v>Indígena</c:v>
                </c:pt>
                <c:pt idx="4">
                  <c:v>Preta</c:v>
                </c:pt>
              </c:strCache>
            </c:strRef>
          </c:cat>
          <c:val>
            <c:numRef>
              <c:f>'[1]Perfil Docentes ESTES'!$E$24:$E$28</c:f>
              <c:numCache>
                <c:formatCode>General</c:formatCode>
                <c:ptCount val="5"/>
                <c:pt idx="0">
                  <c:v>0.87804878048780488</c:v>
                </c:pt>
                <c:pt idx="1">
                  <c:v>4.878048780487805E-2</c:v>
                </c:pt>
                <c:pt idx="2">
                  <c:v>2.4390243902439025E-2</c:v>
                </c:pt>
                <c:pt idx="3">
                  <c:v>2.4390243902439025E-2</c:v>
                </c:pt>
                <c:pt idx="4">
                  <c:v>2.4390243902439025E-2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6-45D2-9BFF-82FB38CB5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71503"/>
        <c:axId val="1059760687"/>
      </c:barChart>
      <c:valAx>
        <c:axId val="10597606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9771503"/>
        <c:crosses val="autoZero"/>
        <c:crossBetween val="between"/>
      </c:valAx>
      <c:catAx>
        <c:axId val="10597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6068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Regime de trabalho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FFFFFF">
                  <a:alpha val="50000"/>
                </a:srgbClr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ESTES'!$D$45:$D$47</c:f>
              <c:strCache>
                <c:ptCount val="3"/>
                <c:pt idx="0">
                  <c:v>40DE</c:v>
                </c:pt>
                <c:pt idx="1">
                  <c:v>40HS</c:v>
                </c:pt>
                <c:pt idx="2">
                  <c:v>20HS</c:v>
                </c:pt>
              </c:strCache>
            </c:strRef>
          </c:cat>
          <c:val>
            <c:numRef>
              <c:f>'[1]Perfil Docentes ESTES'!$E$45:$E$47</c:f>
              <c:numCache>
                <c:formatCode>General</c:formatCode>
                <c:ptCount val="3"/>
                <c:pt idx="0">
                  <c:v>0.95121951219512191</c:v>
                </c:pt>
                <c:pt idx="1">
                  <c:v>4.878048780487805E-2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C-4FA0-91E6-A951BE212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71087"/>
        <c:axId val="1059767759"/>
      </c:barChart>
      <c:valAx>
        <c:axId val="10597677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9771087"/>
        <c:crosses val="autoZero"/>
        <c:crossBetween val="between"/>
      </c:valAx>
      <c:catAx>
        <c:axId val="1059771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6775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Titulação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ESTES'!$D$59:$D$60</c:f>
              <c:strCache>
                <c:ptCount val="2"/>
                <c:pt idx="0">
                  <c:v>Mestrado</c:v>
                </c:pt>
                <c:pt idx="1">
                  <c:v>Doutorado</c:v>
                </c:pt>
              </c:strCache>
            </c:strRef>
          </c:cat>
          <c:val>
            <c:numRef>
              <c:f>'[1]Perfil Docentes ESTES'!$E$59:$E$60</c:f>
              <c:numCache>
                <c:formatCode>General</c:formatCode>
                <c:ptCount val="2"/>
                <c:pt idx="0">
                  <c:v>0.21951219512195122</c:v>
                </c:pt>
                <c:pt idx="1">
                  <c:v>0.78048780487804881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C-4332-88BE-1F0F62F02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64015"/>
        <c:axId val="1059761519"/>
        <c:axId val="0"/>
      </c:bar3DChart>
      <c:valAx>
        <c:axId val="105976151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059764015"/>
        <c:crosses val="autoZero"/>
        <c:crossBetween val="between"/>
      </c:valAx>
      <c:catAx>
        <c:axId val="1059764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6151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Faixa etária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ESTES'!$D$79:$D$86</c:f>
              <c:strCache>
                <c:ptCount val="8"/>
                <c:pt idx="0">
                  <c:v>29-33</c:v>
                </c:pt>
                <c:pt idx="1">
                  <c:v>34-38</c:v>
                </c:pt>
                <c:pt idx="2">
                  <c:v>39-43</c:v>
                </c:pt>
                <c:pt idx="3">
                  <c:v>44-48</c:v>
                </c:pt>
                <c:pt idx="4">
                  <c:v>49-53</c:v>
                </c:pt>
                <c:pt idx="5">
                  <c:v>54-58</c:v>
                </c:pt>
                <c:pt idx="6">
                  <c:v>59-63</c:v>
                </c:pt>
                <c:pt idx="7">
                  <c:v>64-68</c:v>
                </c:pt>
              </c:strCache>
            </c:strRef>
          </c:cat>
          <c:val>
            <c:numRef>
              <c:f>'[1]Perfil Docentes ESTES'!$E$79:$E$86</c:f>
              <c:numCache>
                <c:formatCode>General</c:formatCode>
                <c:ptCount val="8"/>
                <c:pt idx="0">
                  <c:v>4.878048780487805E-2</c:v>
                </c:pt>
                <c:pt idx="1">
                  <c:v>0.17073170731707318</c:v>
                </c:pt>
                <c:pt idx="2">
                  <c:v>0.14634146341463414</c:v>
                </c:pt>
                <c:pt idx="3">
                  <c:v>0.24390243902439024</c:v>
                </c:pt>
                <c:pt idx="4">
                  <c:v>0.1951219512195122</c:v>
                </c:pt>
                <c:pt idx="5">
                  <c:v>9.7560975609756101E-2</c:v>
                </c:pt>
                <c:pt idx="6">
                  <c:v>4.878048780487805E-2</c:v>
                </c:pt>
                <c:pt idx="7">
                  <c:v>4.878048780487805E-2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C-45A1-9D34-EA28DE0AA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64431"/>
        <c:axId val="1059763599"/>
        <c:axId val="0"/>
      </c:bar3DChart>
      <c:valAx>
        <c:axId val="105976359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059764431"/>
        <c:crosses val="autoZero"/>
        <c:crossBetween val="between"/>
      </c:valAx>
      <c:catAx>
        <c:axId val="1059764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6359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Raça/Cor (IBGE)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0312758121578339"/>
          <c:y val="0.19432892844485131"/>
          <c:w val="0.85026833855366479"/>
          <c:h val="0.69827198099562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3º grau'!$D$21:$D$26</c:f>
              <c:strCache>
                <c:ptCount val="6"/>
                <c:pt idx="0">
                  <c:v>Branca</c:v>
                </c:pt>
                <c:pt idx="1">
                  <c:v>Parda</c:v>
                </c:pt>
                <c:pt idx="2">
                  <c:v>Preta</c:v>
                </c:pt>
                <c:pt idx="3">
                  <c:v>Amarela</c:v>
                </c:pt>
                <c:pt idx="4">
                  <c:v>Indigena</c:v>
                </c:pt>
              </c:strCache>
            </c:strRef>
          </c:cat>
          <c:val>
            <c:numRef>
              <c:f>'[1]Perfil 3º grau'!$E$21:$E$26</c:f>
              <c:numCache>
                <c:formatCode>General</c:formatCode>
                <c:ptCount val="6"/>
                <c:pt idx="0">
                  <c:v>0.79800221975582686</c:v>
                </c:pt>
                <c:pt idx="1">
                  <c:v>0.14983351831298558</c:v>
                </c:pt>
                <c:pt idx="2">
                  <c:v>2.9966703662597113E-2</c:v>
                </c:pt>
                <c:pt idx="3">
                  <c:v>2.1642619311875694E-2</c:v>
                </c:pt>
                <c:pt idx="4">
                  <c:v>5.5493895671476139E-4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C-4ED9-AB0F-3266BFB5D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20751"/>
        <c:axId val="1059717423"/>
      </c:barChart>
      <c:valAx>
        <c:axId val="10597174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9720751"/>
        <c:crosses val="autoZero"/>
        <c:crossBetween val="between"/>
      </c:valAx>
      <c:catAx>
        <c:axId val="1059720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742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Remuneração (R$)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ESTES'!$D$96:$D$100</c:f>
              <c:strCache>
                <c:ptCount val="5"/>
                <c:pt idx="0">
                  <c:v>8.000 a 9.999</c:v>
                </c:pt>
                <c:pt idx="1">
                  <c:v>12.000 a 13.999</c:v>
                </c:pt>
                <c:pt idx="2">
                  <c:v>14.000 a 15.999</c:v>
                </c:pt>
                <c:pt idx="3">
                  <c:v>18.000 a 19.999</c:v>
                </c:pt>
                <c:pt idx="4">
                  <c:v>20.000 ou mais</c:v>
                </c:pt>
              </c:strCache>
            </c:strRef>
          </c:cat>
          <c:val>
            <c:numRef>
              <c:f>'[1]Perfil Docentes ESTES'!$E$96:$E$100</c:f>
              <c:numCache>
                <c:formatCode>General</c:formatCode>
                <c:ptCount val="5"/>
                <c:pt idx="0">
                  <c:v>2.4390243902439025E-2</c:v>
                </c:pt>
                <c:pt idx="1">
                  <c:v>0.12195121951219512</c:v>
                </c:pt>
                <c:pt idx="2">
                  <c:v>0.1951219512195122</c:v>
                </c:pt>
                <c:pt idx="3">
                  <c:v>9.7560975609756101E-2</c:v>
                </c:pt>
                <c:pt idx="4">
                  <c:v>0.41463414634146339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F-4A21-B5E9-0AC3EB897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64847"/>
        <c:axId val="1059769839"/>
        <c:axId val="0"/>
      </c:bar3DChart>
      <c:valAx>
        <c:axId val="1059769839"/>
        <c:scaling>
          <c:orientation val="minMax"/>
        </c:scaling>
        <c:delete val="1"/>
        <c:axPos val="l"/>
        <c:majorGridlines>
          <c:spPr>
            <a:ln w="9528" cap="flat">
              <a:solidFill>
                <a:srgbClr val="FFFFFF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crossAx val="1059764847"/>
        <c:crosses val="autoZero"/>
        <c:crossBetween val="between"/>
      </c:valAx>
      <c:catAx>
        <c:axId val="1059764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698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Deficiência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Lbls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3º grau'!$D$59:$D$73</c:f>
              <c:strCache>
                <c:ptCount val="15"/>
                <c:pt idx="0">
                  <c:v>TRANSTORNO DO ESPECTRO AUTISTA (TEA)</c:v>
                </c:pt>
                <c:pt idx="1">
                  <c:v>SURDO</c:v>
                </c:pt>
                <c:pt idx="2">
                  <c:v>MOBILIDADE REDUZIDA, PERMANENTE OU TEMPORARIA</c:v>
                </c:pt>
                <c:pt idx="3">
                  <c:v>PORTADOR DE SURDEZ BILATERAL</c:v>
                </c:pt>
                <c:pt idx="4">
                  <c:v>PORTADOR DE VISAO MONOCULAR</c:v>
                </c:pt>
                <c:pt idx="5">
                  <c:v>PORTADOR DE BAIXA VISAO</c:v>
                </c:pt>
                <c:pt idx="6">
                  <c:v>PORTADOR DE VISAO PARCIAL</c:v>
                </c:pt>
                <c:pt idx="7">
                  <c:v>MONOPLEGIA</c:v>
                </c:pt>
                <c:pt idx="8">
                  <c:v>PARAPARESIA</c:v>
                </c:pt>
                <c:pt idx="9">
                  <c:v>PARCIALMENTE SURDO</c:v>
                </c:pt>
                <c:pt idx="10">
                  <c:v>AMPUTACAO</c:v>
                </c:pt>
                <c:pt idx="11">
                  <c:v>DEFICIENCIA AUDITIVA UNILATERAL TOTAL</c:v>
                </c:pt>
                <c:pt idx="12">
                  <c:v>DEFICIENCIA MENTAL</c:v>
                </c:pt>
                <c:pt idx="13">
                  <c:v>DEFORMIDADE CONGENITA OU ADQUIRIDA</c:v>
                </c:pt>
                <c:pt idx="14">
                  <c:v>MONOPARESIA</c:v>
                </c:pt>
              </c:strCache>
            </c:strRef>
          </c:cat>
          <c:val>
            <c:numRef>
              <c:f>'[1]Perfil 3º grau'!$E$59:$E$73</c:f>
              <c:numCache>
                <c:formatCode>General</c:formatCode>
                <c:ptCount val="15"/>
                <c:pt idx="0">
                  <c:v>11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45-43CB-9AE1-E4518ACD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31151"/>
        <c:axId val="1059719919"/>
      </c:barChart>
      <c:valAx>
        <c:axId val="1059719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9731151"/>
        <c:crosses val="autoZero"/>
        <c:crossBetween val="between"/>
      </c:valAx>
      <c:catAx>
        <c:axId val="105973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991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Regime de trabalho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3º grau'!$D$42:$D$44</c:f>
              <c:strCache>
                <c:ptCount val="3"/>
                <c:pt idx="0">
                  <c:v>40 DE</c:v>
                </c:pt>
                <c:pt idx="1">
                  <c:v>40 HS</c:v>
                </c:pt>
                <c:pt idx="2">
                  <c:v>20 HS</c:v>
                </c:pt>
              </c:strCache>
            </c:strRef>
          </c:cat>
          <c:val>
            <c:numRef>
              <c:f>'[1]Perfil 3º grau'!$E$42:$E$44</c:f>
              <c:numCache>
                <c:formatCode>General</c:formatCode>
                <c:ptCount val="3"/>
                <c:pt idx="0">
                  <c:v>0.93451720310765818</c:v>
                </c:pt>
                <c:pt idx="1">
                  <c:v>5.0499445061043285E-2</c:v>
                </c:pt>
                <c:pt idx="2">
                  <c:v>1.4983351831298557E-2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4-412A-9853-D3A89BDC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29903"/>
        <c:axId val="1059719087"/>
      </c:barChart>
      <c:valAx>
        <c:axId val="1059719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9729903"/>
        <c:crosses val="autoZero"/>
        <c:crossBetween val="between"/>
      </c:valAx>
      <c:catAx>
        <c:axId val="1059729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908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Titulação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3º grau'!$D$83:$D$86</c:f>
              <c:strCache>
                <c:ptCount val="4"/>
                <c:pt idx="0">
                  <c:v>Graduação</c:v>
                </c:pt>
                <c:pt idx="1">
                  <c:v>Especialização</c:v>
                </c:pt>
                <c:pt idx="2">
                  <c:v>Mestrado</c:v>
                </c:pt>
                <c:pt idx="3">
                  <c:v>Doutorado</c:v>
                </c:pt>
              </c:strCache>
            </c:strRef>
          </c:cat>
          <c:val>
            <c:numRef>
              <c:f>'[1]Perfil 3º grau'!$E$83:$E$86</c:f>
              <c:numCache>
                <c:formatCode>General</c:formatCode>
                <c:ptCount val="4"/>
                <c:pt idx="0">
                  <c:v>1.6648168701442841E-3</c:v>
                </c:pt>
                <c:pt idx="1">
                  <c:v>8.3240843507214213E-3</c:v>
                </c:pt>
                <c:pt idx="2">
                  <c:v>3.3851276359600446E-2</c:v>
                </c:pt>
                <c:pt idx="3">
                  <c:v>0.9561598224195339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0-4740-BA94-164B6D091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11183"/>
        <c:axId val="1059710351"/>
        <c:axId val="0"/>
      </c:bar3DChart>
      <c:valAx>
        <c:axId val="10597103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9711183"/>
        <c:crosses val="autoZero"/>
        <c:crossBetween val="between"/>
      </c:valAx>
      <c:catAx>
        <c:axId val="105971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03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Faixa Etária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2.535656420551595E-2"/>
          <c:y val="0.14137821466971845"/>
          <c:w val="0.95351296562322074"/>
          <c:h val="0.8338632345295259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3º grau'!$D$101:$D$110</c:f>
              <c:strCache>
                <c:ptCount val="10"/>
                <c:pt idx="0">
                  <c:v>24-28</c:v>
                </c:pt>
                <c:pt idx="1">
                  <c:v>29-33</c:v>
                </c:pt>
                <c:pt idx="2">
                  <c:v>34-38</c:v>
                </c:pt>
                <c:pt idx="3">
                  <c:v>39-43</c:v>
                </c:pt>
                <c:pt idx="4">
                  <c:v>44-48</c:v>
                </c:pt>
                <c:pt idx="5">
                  <c:v>49-53</c:v>
                </c:pt>
                <c:pt idx="6">
                  <c:v>54-58</c:v>
                </c:pt>
                <c:pt idx="7">
                  <c:v>59-63</c:v>
                </c:pt>
                <c:pt idx="8">
                  <c:v>64-68</c:v>
                </c:pt>
                <c:pt idx="9">
                  <c:v>69 ou mais</c:v>
                </c:pt>
              </c:strCache>
            </c:strRef>
          </c:cat>
          <c:val>
            <c:numRef>
              <c:f>'[1]Perfil 3º grau'!$E$101:$E$110</c:f>
              <c:numCache>
                <c:formatCode>General</c:formatCode>
                <c:ptCount val="10"/>
                <c:pt idx="0">
                  <c:v>5.5493895671476139E-4</c:v>
                </c:pt>
                <c:pt idx="1">
                  <c:v>1.7758046614872364E-2</c:v>
                </c:pt>
                <c:pt idx="2">
                  <c:v>7.7136514983351834E-2</c:v>
                </c:pt>
                <c:pt idx="3">
                  <c:v>0.18701442841287458</c:v>
                </c:pt>
                <c:pt idx="4">
                  <c:v>0.22530521642619311</c:v>
                </c:pt>
                <c:pt idx="5">
                  <c:v>0.19089900110987792</c:v>
                </c:pt>
                <c:pt idx="6">
                  <c:v>0.13318534961154274</c:v>
                </c:pt>
                <c:pt idx="7">
                  <c:v>0.10543840177580466</c:v>
                </c:pt>
                <c:pt idx="8">
                  <c:v>4.1065482796892344E-2</c:v>
                </c:pt>
                <c:pt idx="9">
                  <c:v>2.1642619311875694E-2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9-4541-B002-EDF96656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24911"/>
        <c:axId val="1059719503"/>
        <c:axId val="0"/>
      </c:bar3DChart>
      <c:valAx>
        <c:axId val="1059719503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59724911"/>
        <c:crosses val="autoZero"/>
        <c:crossBetween val="between"/>
      </c:valAx>
      <c:catAx>
        <c:axId val="1059724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1950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Remuneração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0"/>
      <c:rotY val="360"/>
      <c:rAngAx val="0"/>
      <c:perspective val="100"/>
    </c:view3D>
    <c:floor>
      <c:thickness val="0"/>
      <c:spPr>
        <a:solidFill>
          <a:srgbClr val="F2F2F2"/>
        </a:solidFill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2F5597"/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47474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[2]Perfil_3º_grau!$E$157:$E$166</c:f>
              <c:strCache>
                <c:ptCount val="10"/>
                <c:pt idx="0">
                  <c:v>2.000 a 3.999</c:v>
                </c:pt>
                <c:pt idx="1">
                  <c:v>4.000 a 5.999</c:v>
                </c:pt>
                <c:pt idx="2">
                  <c:v>6.000 a 7.999</c:v>
                </c:pt>
                <c:pt idx="3">
                  <c:v>8.000 a 9.999</c:v>
                </c:pt>
                <c:pt idx="4">
                  <c:v>10.000 a 11.999</c:v>
                </c:pt>
                <c:pt idx="5">
                  <c:v>12.000 a 13.999</c:v>
                </c:pt>
                <c:pt idx="6">
                  <c:v>14.000 a 15.999</c:v>
                </c:pt>
                <c:pt idx="7">
                  <c:v>16.000 a 17.999</c:v>
                </c:pt>
                <c:pt idx="8">
                  <c:v>18.000 a 19.999</c:v>
                </c:pt>
                <c:pt idx="9">
                  <c:v>20.000 ou mais</c:v>
                </c:pt>
              </c:strCache>
            </c:strRef>
          </c:cat>
          <c:val>
            <c:numRef>
              <c:f>[2]Perfil_3º_grau!$F$157:$F$166</c:f>
              <c:numCache>
                <c:formatCode>General</c:formatCode>
                <c:ptCount val="10"/>
                <c:pt idx="0">
                  <c:v>8.9686098654708519E-3</c:v>
                </c:pt>
                <c:pt idx="1">
                  <c:v>1.0650224215246636E-2</c:v>
                </c:pt>
                <c:pt idx="2">
                  <c:v>1.1210762331838564E-2</c:v>
                </c:pt>
                <c:pt idx="3">
                  <c:v>2.6345291479820628E-2</c:v>
                </c:pt>
                <c:pt idx="4">
                  <c:v>7.1188340807174885E-2</c:v>
                </c:pt>
                <c:pt idx="5">
                  <c:v>0.17208520179372197</c:v>
                </c:pt>
                <c:pt idx="6">
                  <c:v>0.1210762331838565</c:v>
                </c:pt>
                <c:pt idx="7">
                  <c:v>2.8026905829596411E-3</c:v>
                </c:pt>
                <c:pt idx="8">
                  <c:v>0.21076233183856502</c:v>
                </c:pt>
                <c:pt idx="9">
                  <c:v>0.36491031390134532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A-4664-B119-7744A964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059726159"/>
        <c:axId val="1059709935"/>
        <c:axId val="0"/>
      </c:bar3DChart>
      <c:valAx>
        <c:axId val="1059709935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59726159"/>
        <c:crosses val="autoZero"/>
        <c:crossBetween val="between"/>
      </c:valAx>
      <c:catAx>
        <c:axId val="105972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0993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Sexo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4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0E-4096-BF0A-F69B803FD372}"/>
              </c:ext>
            </c:extLst>
          </c:dPt>
          <c:dPt>
            <c:idx val="1"/>
            <c:bubble3D val="0"/>
            <c:spPr>
              <a:solidFill>
                <a:srgbClr val="8FA2D4"/>
              </a:solidFill>
              <a:ln>
                <a:noFill/>
              </a:ln>
              <a:effectLst>
                <a:outerShdw dir="16200000" algn="tl">
                  <a:srgbClr val="000000">
                    <a:alpha val="20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0E-4096-BF0A-F69B803FD372}"/>
              </c:ext>
            </c:extLst>
          </c:dPt>
          <c:dLbls>
            <c:spPr>
              <a:solidFill>
                <a:srgbClr val="767171"/>
              </a:solidFill>
              <a:ln>
                <a:noFill/>
              </a:ln>
              <a:effectLst>
                <a:outerShdw dist="38096" dir="2700000" algn="tl">
                  <a:srgbClr val="000000">
                    <a:alpha val="40000"/>
                  </a:srgbClr>
                </a:outerShdw>
              </a:effectLst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'[1]Perfil Docentes ESEBA'!$A$7:$B$7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'[1]Perfil Docentes ESEBA'!$A$8:$B$8</c:f>
              <c:numCache>
                <c:formatCode>General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0E-4096-BF0A-F69B803F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overlay val="0"/>
      <c:spPr>
        <a:solidFill>
          <a:srgbClr val="F2F2F2">
            <a:alpha val="39000"/>
          </a:srgbClr>
        </a:solidFill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40404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800" b="1" i="0" u="none" strike="noStrike" kern="1200" baseline="0">
                <a:solidFill>
                  <a:srgbClr val="404040"/>
                </a:solidFill>
                <a:latin typeface="Calibri"/>
              </a:defRPr>
            </a:pPr>
            <a:r>
              <a:rPr lang="pt-BR" sz="1800" b="1" i="0" u="none" strike="noStrike" kern="1200" cap="none" spc="0" baseline="0">
                <a:solidFill>
                  <a:srgbClr val="404040"/>
                </a:solidFill>
                <a:uFillTx/>
                <a:latin typeface="Calibri"/>
              </a:rPr>
              <a:t>Raça/Cor (IBGE)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472C4">
                <a:alpha val="85000"/>
              </a:srgbClr>
            </a:solidFill>
            <a:ln w="9528" cap="flat">
              <a:solidFill>
                <a:srgbClr val="FFFFFF">
                  <a:alpha val="50000"/>
                </a:srgbClr>
              </a:solidFill>
              <a:prstDash val="solid"/>
              <a:round/>
            </a:ln>
          </c:spPr>
          <c:invertIfNegative val="0"/>
          <c:dLbls>
            <c:numFmt formatCode="0%" sourceLinked="0"/>
            <c:spPr>
              <a:solidFill>
                <a:srgbClr val="767171"/>
              </a:solidFill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n-US" sz="1000" b="1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'[1]Perfil Docentes ESEBA'!$D$22:$D$26</c:f>
              <c:strCache>
                <c:ptCount val="5"/>
                <c:pt idx="0">
                  <c:v>Branca</c:v>
                </c:pt>
                <c:pt idx="1">
                  <c:v>Parda</c:v>
                </c:pt>
                <c:pt idx="2">
                  <c:v>Preta</c:v>
                </c:pt>
                <c:pt idx="3">
                  <c:v>Amarela</c:v>
                </c:pt>
                <c:pt idx="4">
                  <c:v>Indígena</c:v>
                </c:pt>
              </c:strCache>
            </c:strRef>
          </c:cat>
          <c:val>
            <c:numRef>
              <c:f>'[1]Perfil Docentes ESEBA'!$E$22:$E$26</c:f>
              <c:numCache>
                <c:formatCode>General</c:formatCode>
                <c:ptCount val="5"/>
                <c:pt idx="0">
                  <c:v>0.76136363636363635</c:v>
                </c:pt>
                <c:pt idx="1">
                  <c:v>0.20454545454545456</c:v>
                </c:pt>
                <c:pt idx="2">
                  <c:v>3.4090909090909088E-2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1-423C-A7BE-636E912D1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059739471"/>
        <c:axId val="1059753615"/>
      </c:barChart>
      <c:valAx>
        <c:axId val="10597536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9739471"/>
        <c:crosses val="autoZero"/>
        <c:crossBetween val="between"/>
      </c:valAx>
      <c:catAx>
        <c:axId val="105973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40404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cap="all" baseline="0">
                <a:solidFill>
                  <a:srgbClr val="404040"/>
                </a:solidFill>
                <a:latin typeface="Calibri"/>
              </a:defRPr>
            </a:pPr>
            <a:endParaRPr lang="pt-BR"/>
          </a:p>
        </c:txPr>
        <c:crossAx val="10597536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gep.ufu.br/procedimento/estagio-probatorio-docente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mailto:https://www.planalto.gov.br/ccivil_03/_ato2019-2022/2019/decreto/D9991.htm" TargetMode="External"/><Relationship Id="rId4" Type="http://schemas.openxmlformats.org/officeDocument/2006/relationships/hyperlink" Target="mailto:https://progep.ufu.br/procedimento/acao-de-desenvolvimento-em-servico-ad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209549</xdr:colOff>
      <xdr:row>5</xdr:row>
      <xdr:rowOff>19050</xdr:rowOff>
    </xdr:from>
    <xdr:to>
      <xdr:col>12</xdr:col>
      <xdr:colOff>409574</xdr:colOff>
      <xdr:row>7</xdr:row>
      <xdr:rowOff>25336</xdr:rowOff>
    </xdr:to>
    <xdr:sp macro="" textlink="">
      <xdr:nvSpPr>
        <xdr:cNvPr id="2" name="CaixaDeTexto 4">
          <a:extLst>
            <a:ext uri="{FF2B5EF4-FFF2-40B4-BE49-F238E27FC236}">
              <a16:creationId xmlns:a16="http://schemas.microsoft.com/office/drawing/2014/main" id="{4B9D7376-FC8B-402E-8F44-B92FBF67A338}"/>
            </a:ext>
          </a:extLst>
        </xdr:cNvPr>
        <xdr:cNvSpPr txBox="1"/>
      </xdr:nvSpPr>
      <xdr:spPr>
        <a:xfrm>
          <a:off x="6334124" y="781050"/>
          <a:ext cx="5686425" cy="387286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O Professor é avaliado no período de 3 (três) anos após </a:t>
          </a:r>
          <a:r>
            <a:rPr lang="pt-BR" sz="1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recém-admitido</a:t>
          </a: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 para verificar sua adaptação e desempenho.</a:t>
          </a:r>
        </a:p>
      </xdr:txBody>
    </xdr:sp>
    <xdr:clientData/>
  </xdr:twoCellAnchor>
  <xdr:twoCellAnchor editAs="oneCell">
    <xdr:from>
      <xdr:col>7</xdr:col>
      <xdr:colOff>19050</xdr:colOff>
      <xdr:row>2</xdr:row>
      <xdr:rowOff>47625</xdr:rowOff>
    </xdr:from>
    <xdr:to>
      <xdr:col>8</xdr:col>
      <xdr:colOff>476250</xdr:colOff>
      <xdr:row>4</xdr:row>
      <xdr:rowOff>9525</xdr:rowOff>
    </xdr:to>
    <xdr:pic>
      <xdr:nvPicPr>
        <xdr:cNvPr id="6206" name="Picture 3">
          <a:extLst>
            <a:ext uri="{FF2B5EF4-FFF2-40B4-BE49-F238E27FC236}">
              <a16:creationId xmlns:a16="http://schemas.microsoft.com/office/drawing/2014/main" id="{4E2558E9-FE0C-47C2-B9E2-8CFA7957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38125"/>
          <a:ext cx="1066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472C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209550</xdr:colOff>
      <xdr:row>7</xdr:row>
      <xdr:rowOff>161925</xdr:rowOff>
    </xdr:from>
    <xdr:to>
      <xdr:col>12</xdr:col>
      <xdr:colOff>390525</xdr:colOff>
      <xdr:row>9</xdr:row>
      <xdr:rowOff>29776</xdr:rowOff>
    </xdr:to>
    <xdr:sp macro="" textlink="">
      <xdr:nvSpPr>
        <xdr:cNvPr id="4" name="CaixaDeTexto 3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8A476-85F7-4D11-AEC5-C7A848384372}"/>
            </a:ext>
          </a:extLst>
        </xdr:cNvPr>
        <xdr:cNvSpPr txBox="1"/>
      </xdr:nvSpPr>
      <xdr:spPr>
        <a:xfrm>
          <a:off x="6334125" y="1304925"/>
          <a:ext cx="5667375" cy="24885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Acesse a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página da PROGEP </a:t>
          </a: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para mais informações.</a:t>
          </a:r>
        </a:p>
      </xdr:txBody>
    </xdr:sp>
    <xdr:clientData/>
  </xdr:twoCellAnchor>
  <xdr:twoCellAnchor>
    <xdr:from>
      <xdr:col>10</xdr:col>
      <xdr:colOff>485775</xdr:colOff>
      <xdr:row>3</xdr:row>
      <xdr:rowOff>114300</xdr:rowOff>
    </xdr:from>
    <xdr:to>
      <xdr:col>12</xdr:col>
      <xdr:colOff>333375</xdr:colOff>
      <xdr:row>4</xdr:row>
      <xdr:rowOff>157008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C1C7F35D-8743-30C8-A494-146054B3B473}"/>
            </a:ext>
          </a:extLst>
        </xdr:cNvPr>
        <xdr:cNvGrpSpPr/>
      </xdr:nvGrpSpPr>
      <xdr:grpSpPr>
        <a:xfrm>
          <a:off x="10925175" y="685800"/>
          <a:ext cx="1066800" cy="233208"/>
          <a:chOff x="10925175" y="685800"/>
          <a:chExt cx="1066800" cy="233208"/>
        </a:xfrm>
      </xdr:grpSpPr>
      <xdr:sp macro="" textlink="">
        <xdr:nvSpPr>
          <xdr:cNvPr id="5" name="CaixaDeTexto 31">
            <a:extLst>
              <a:ext uri="{FF2B5EF4-FFF2-40B4-BE49-F238E27FC236}">
                <a16:creationId xmlns:a16="http://schemas.microsoft.com/office/drawing/2014/main" id="{48DE25D2-52E0-423F-91AF-1D2EC4EB3C04}"/>
              </a:ext>
            </a:extLst>
          </xdr:cNvPr>
          <xdr:cNvSpPr txBox="1"/>
        </xdr:nvSpPr>
        <xdr:spPr>
          <a:xfrm>
            <a:off x="10925175" y="685800"/>
            <a:ext cx="1057275" cy="23320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sp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1200" cap="none" spc="0" baseline="0">
                <a:solidFill>
                  <a:srgbClr val="7F7F7F"/>
                </a:solidFill>
                <a:uFillTx/>
                <a:latin typeface="Calibri"/>
              </a:rPr>
              <a:t>Clique e navegue</a:t>
            </a:r>
          </a:p>
        </xdr:txBody>
      </xdr:sp>
      <xdr:pic>
        <xdr:nvPicPr>
          <xdr:cNvPr id="6" name="Picture 8">
            <a:extLst>
              <a:ext uri="{FF2B5EF4-FFF2-40B4-BE49-F238E27FC236}">
                <a16:creationId xmlns:a16="http://schemas.microsoft.com/office/drawing/2014/main" id="{3D9165D3-D85B-4100-B65F-6E87E4AFED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77675" y="723900"/>
            <a:ext cx="114300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17</xdr:row>
      <xdr:rowOff>9524</xdr:rowOff>
    </xdr:from>
    <xdr:to>
      <xdr:col>2</xdr:col>
      <xdr:colOff>857250</xdr:colOff>
      <xdr:row>19</xdr:row>
      <xdr:rowOff>28575</xdr:rowOff>
    </xdr:to>
    <xdr:sp macro="" textlink="">
      <xdr:nvSpPr>
        <xdr:cNvPr id="2" name="CaixaDeText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78D78-03B8-4FDE-A918-86450E71C114}"/>
            </a:ext>
          </a:extLst>
        </xdr:cNvPr>
        <xdr:cNvSpPr txBox="1"/>
      </xdr:nvSpPr>
      <xdr:spPr>
        <a:xfrm>
          <a:off x="485776" y="3819524"/>
          <a:ext cx="5181599" cy="40005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Os afastamentos estão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previstos no art. 18 do Decreto 9.199/2019 que dispõe sobre licenças e afastamentos para ações de desenvolvimento. Conheça mais!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19051</xdr:colOff>
      <xdr:row>14</xdr:row>
      <xdr:rowOff>9525</xdr:rowOff>
    </xdr:from>
    <xdr:to>
      <xdr:col>4</xdr:col>
      <xdr:colOff>1085851</xdr:colOff>
      <xdr:row>15</xdr:row>
      <xdr:rowOff>161925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DCFFD73-AC98-4B0D-A6C6-EEA817BE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1" y="2676525"/>
          <a:ext cx="1066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472C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685801</xdr:colOff>
      <xdr:row>15</xdr:row>
      <xdr:rowOff>76200</xdr:rowOff>
    </xdr:from>
    <xdr:to>
      <xdr:col>5</xdr:col>
      <xdr:colOff>1781176</xdr:colOff>
      <xdr:row>16</xdr:row>
      <xdr:rowOff>118908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9BAFDCED-D421-4DC9-8966-AF1A45C32C38}"/>
            </a:ext>
          </a:extLst>
        </xdr:cNvPr>
        <xdr:cNvGrpSpPr/>
      </xdr:nvGrpSpPr>
      <xdr:grpSpPr>
        <a:xfrm>
          <a:off x="11410951" y="2933700"/>
          <a:ext cx="1095375" cy="233208"/>
          <a:chOff x="10896600" y="704850"/>
          <a:chExt cx="1095375" cy="233208"/>
        </a:xfrm>
      </xdr:grpSpPr>
      <xdr:sp macro="" textlink="">
        <xdr:nvSpPr>
          <xdr:cNvPr id="5" name="CaixaDeTexto 31">
            <a:extLst>
              <a:ext uri="{FF2B5EF4-FFF2-40B4-BE49-F238E27FC236}">
                <a16:creationId xmlns:a16="http://schemas.microsoft.com/office/drawing/2014/main" id="{FA9F369E-A5AB-74C2-095E-BBD7B596DCEF}"/>
              </a:ext>
            </a:extLst>
          </xdr:cNvPr>
          <xdr:cNvSpPr txBox="1"/>
        </xdr:nvSpPr>
        <xdr:spPr>
          <a:xfrm>
            <a:off x="10896600" y="704850"/>
            <a:ext cx="1057275" cy="23320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sp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1200" cap="none" spc="0" baseline="0">
                <a:solidFill>
                  <a:srgbClr val="7F7F7F"/>
                </a:solidFill>
                <a:uFillTx/>
                <a:latin typeface="Calibri"/>
              </a:rPr>
              <a:t>Clique e navegue</a:t>
            </a:r>
          </a:p>
        </xdr:txBody>
      </xdr:sp>
      <xdr:pic>
        <xdr:nvPicPr>
          <xdr:cNvPr id="6" name="Picture 8">
            <a:extLst>
              <a:ext uri="{FF2B5EF4-FFF2-40B4-BE49-F238E27FC236}">
                <a16:creationId xmlns:a16="http://schemas.microsoft.com/office/drawing/2014/main" id="{A10E8904-8057-8EB4-3CAF-E1917CEEDF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77675" y="723900"/>
            <a:ext cx="114300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57150</xdr:colOff>
      <xdr:row>17</xdr:row>
      <xdr:rowOff>9524</xdr:rowOff>
    </xdr:from>
    <xdr:to>
      <xdr:col>6</xdr:col>
      <xdr:colOff>9525</xdr:colOff>
      <xdr:row>19</xdr:row>
      <xdr:rowOff>28575</xdr:rowOff>
    </xdr:to>
    <xdr:sp macro="" textlink="">
      <xdr:nvSpPr>
        <xdr:cNvPr id="7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F66821-C8EE-457C-A005-17A90D905BD7}"/>
            </a:ext>
          </a:extLst>
        </xdr:cNvPr>
        <xdr:cNvSpPr txBox="1"/>
      </xdr:nvSpPr>
      <xdr:spPr>
        <a:xfrm>
          <a:off x="6248400" y="3819524"/>
          <a:ext cx="6419850" cy="40005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A participação de servidores em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Ações de Desenvolvimento em Serviço - ADS está disciplinada pela Portaria REITO nº 48, de 18 de agosto de 2022. Conheça mais!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3971926</xdr:colOff>
      <xdr:row>15</xdr:row>
      <xdr:rowOff>76200</xdr:rowOff>
    </xdr:from>
    <xdr:to>
      <xdr:col>2</xdr:col>
      <xdr:colOff>733426</xdr:colOff>
      <xdr:row>16</xdr:row>
      <xdr:rowOff>118908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F319F8CA-096C-47AC-A2D9-AF0A8D583F3A}"/>
            </a:ext>
          </a:extLst>
        </xdr:cNvPr>
        <xdr:cNvGrpSpPr/>
      </xdr:nvGrpSpPr>
      <xdr:grpSpPr>
        <a:xfrm>
          <a:off x="4448176" y="2933700"/>
          <a:ext cx="1095375" cy="233208"/>
          <a:chOff x="10896600" y="704850"/>
          <a:chExt cx="1095375" cy="233208"/>
        </a:xfrm>
      </xdr:grpSpPr>
      <xdr:sp macro="" textlink="">
        <xdr:nvSpPr>
          <xdr:cNvPr id="9" name="CaixaDeTexto 31">
            <a:extLst>
              <a:ext uri="{FF2B5EF4-FFF2-40B4-BE49-F238E27FC236}">
                <a16:creationId xmlns:a16="http://schemas.microsoft.com/office/drawing/2014/main" id="{33281006-194D-802F-4E99-25677A6600B4}"/>
              </a:ext>
            </a:extLst>
          </xdr:cNvPr>
          <xdr:cNvSpPr txBox="1"/>
        </xdr:nvSpPr>
        <xdr:spPr>
          <a:xfrm>
            <a:off x="10896600" y="704850"/>
            <a:ext cx="1057275" cy="23320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sp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1200" cap="none" spc="0" baseline="0">
                <a:solidFill>
                  <a:srgbClr val="7F7F7F"/>
                </a:solidFill>
                <a:uFillTx/>
                <a:latin typeface="Calibri"/>
              </a:rPr>
              <a:t>Clique e navegue</a:t>
            </a:r>
          </a:p>
        </xdr:txBody>
      </xdr:sp>
      <xdr:pic>
        <xdr:nvPicPr>
          <xdr:cNvPr id="10" name="Picture 8">
            <a:extLst>
              <a:ext uri="{FF2B5EF4-FFF2-40B4-BE49-F238E27FC236}">
                <a16:creationId xmlns:a16="http://schemas.microsoft.com/office/drawing/2014/main" id="{E56DF764-99DB-5CF3-1668-DE52FFB27B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77675" y="723900"/>
            <a:ext cx="114300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3</xdr:row>
      <xdr:rowOff>123825</xdr:rowOff>
    </xdr:from>
    <xdr:ext cx="4838700" cy="270509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366B76-E13F-4470-852D-EE24B59BD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257175</xdr:colOff>
      <xdr:row>3</xdr:row>
      <xdr:rowOff>0</xdr:rowOff>
    </xdr:from>
    <xdr:ext cx="4634444" cy="2923117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1B572F1-FD12-41D4-B1A8-31824B542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16</xdr:col>
      <xdr:colOff>381000</xdr:colOff>
      <xdr:row>2</xdr:row>
      <xdr:rowOff>85725</xdr:rowOff>
    </xdr:from>
    <xdr:ext cx="5695950" cy="3552825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333697-155D-4C64-84B6-D10C4A2D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466725</xdr:colOff>
      <xdr:row>20</xdr:row>
      <xdr:rowOff>38100</xdr:rowOff>
    </xdr:from>
    <xdr:ext cx="4648200" cy="27432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CB3E5C-4289-4B0C-B762-CF9ACBD4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9</xdr:col>
      <xdr:colOff>142875</xdr:colOff>
      <xdr:row>20</xdr:row>
      <xdr:rowOff>114300</xdr:rowOff>
    </xdr:from>
    <xdr:ext cx="5161495" cy="2695578"/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2681FC68-FC2E-4846-9956-179B3B0D9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0</xdr:col>
      <xdr:colOff>514350</xdr:colOff>
      <xdr:row>37</xdr:row>
      <xdr:rowOff>38100</xdr:rowOff>
    </xdr:from>
    <xdr:ext cx="6010278" cy="3590921"/>
    <xdr:graphicFrame macro="">
      <xdr:nvGraphicFramePr>
        <xdr:cNvPr id="7" name="Gráfico 2">
          <a:extLst>
            <a:ext uri="{FF2B5EF4-FFF2-40B4-BE49-F238E27FC236}">
              <a16:creationId xmlns:a16="http://schemas.microsoft.com/office/drawing/2014/main" id="{432314F3-8725-425D-BD66-F3B0D2ACA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12</xdr:col>
      <xdr:colOff>238125</xdr:colOff>
      <xdr:row>36</xdr:row>
      <xdr:rowOff>171450</xdr:rowOff>
    </xdr:from>
    <xdr:ext cx="6993998" cy="3671892"/>
    <xdr:graphicFrame macro="">
      <xdr:nvGraphicFramePr>
        <xdr:cNvPr id="8" name="Gráfico 20">
          <a:extLst>
            <a:ext uri="{FF2B5EF4-FFF2-40B4-BE49-F238E27FC236}">
              <a16:creationId xmlns:a16="http://schemas.microsoft.com/office/drawing/2014/main" id="{4A34C3A7-7702-4AA2-9335-62720268D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3</xdr:row>
      <xdr:rowOff>47625</xdr:rowOff>
    </xdr:from>
    <xdr:to>
      <xdr:col>8</xdr:col>
      <xdr:colOff>72289</xdr:colOff>
      <xdr:row>4</xdr:row>
      <xdr:rowOff>166851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84497FB-B1B9-4AB8-8492-8E72B0BB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19125"/>
          <a:ext cx="977164" cy="309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542925</xdr:colOff>
      <xdr:row>5</xdr:row>
      <xdr:rowOff>152399</xdr:rowOff>
    </xdr:from>
    <xdr:to>
      <xdr:col>10</xdr:col>
      <xdr:colOff>19050</xdr:colOff>
      <xdr:row>13</xdr:row>
      <xdr:rowOff>66674</xdr:rowOff>
    </xdr:to>
    <xdr:sp macro="" textlink="">
      <xdr:nvSpPr>
        <xdr:cNvPr id="4" name="CaixaDeTexto 33">
          <a:extLst>
            <a:ext uri="{FF2B5EF4-FFF2-40B4-BE49-F238E27FC236}">
              <a16:creationId xmlns:a16="http://schemas.microsoft.com/office/drawing/2014/main" id="{AFDC97B5-3AA7-4D5C-BF67-61BD5683C2DB}"/>
            </a:ext>
          </a:extLst>
        </xdr:cNvPr>
        <xdr:cNvSpPr txBox="1"/>
      </xdr:nvSpPr>
      <xdr:spPr>
        <a:xfrm>
          <a:off x="4400550" y="1104899"/>
          <a:ext cx="3133725" cy="143827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 funções de confiança e os cargos em comissão são criadas por lei para o exercício das atribuições de direção, chefia e assessoramento,</a:t>
          </a:r>
          <a:r>
            <a:rPr lang="pt-BR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sendo de caráter provisório e de livre provimento e exoneração. A função de confiança é exclusiva de servidores efetivos, ao passo que cargo em comissão é destinado a qualquer profissional, respeitando-se um percentual mínimo, disposto em lei, para servidores titulares de cargos efetivos.</a:t>
          </a:r>
          <a:endParaRPr lang="pt-BR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5067303" cy="2724153"/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2F2512-A464-4E2B-9151-84FC7FA02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85725</xdr:colOff>
      <xdr:row>2</xdr:row>
      <xdr:rowOff>114300</xdr:rowOff>
    </xdr:from>
    <xdr:ext cx="4572000" cy="2743200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F9AF9D-3A8A-4EC4-9106-4E565D570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18</xdr:col>
      <xdr:colOff>247650</xdr:colOff>
      <xdr:row>3</xdr:row>
      <xdr:rowOff>47625</xdr:rowOff>
    </xdr:from>
    <xdr:ext cx="4572000" cy="2743200"/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4CEB162B-AAF8-4F73-99B9-3D99B91AB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571500</xdr:colOff>
      <xdr:row>21</xdr:row>
      <xdr:rowOff>0</xdr:rowOff>
    </xdr:from>
    <xdr:ext cx="4819646" cy="2852735"/>
    <xdr:graphicFrame macro="">
      <xdr:nvGraphicFramePr>
        <xdr:cNvPr id="5" name="Gráfico 7">
          <a:extLst>
            <a:ext uri="{FF2B5EF4-FFF2-40B4-BE49-F238E27FC236}">
              <a16:creationId xmlns:a16="http://schemas.microsoft.com/office/drawing/2014/main" id="{7C3D47DF-DF19-438A-A6B3-D9C5C1273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10</xdr:col>
      <xdr:colOff>161925</xdr:colOff>
      <xdr:row>20</xdr:row>
      <xdr:rowOff>133350</xdr:rowOff>
    </xdr:from>
    <xdr:ext cx="4695828" cy="2919414"/>
    <xdr:graphicFrame macro="">
      <xdr:nvGraphicFramePr>
        <xdr:cNvPr id="6" name="Gráfico 8">
          <a:extLst>
            <a:ext uri="{FF2B5EF4-FFF2-40B4-BE49-F238E27FC236}">
              <a16:creationId xmlns:a16="http://schemas.microsoft.com/office/drawing/2014/main" id="{AF167F17-6B8F-4B5E-AB48-892CBF084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19</xdr:col>
      <xdr:colOff>314325</xdr:colOff>
      <xdr:row>19</xdr:row>
      <xdr:rowOff>180975</xdr:rowOff>
    </xdr:from>
    <xdr:ext cx="5610228" cy="3076571"/>
    <xdr:graphicFrame macro="">
      <xdr:nvGraphicFramePr>
        <xdr:cNvPr id="7" name="Gráfico 9">
          <a:extLst>
            <a:ext uri="{FF2B5EF4-FFF2-40B4-BE49-F238E27FC236}">
              <a16:creationId xmlns:a16="http://schemas.microsoft.com/office/drawing/2014/main" id="{5F221477-17C5-4EF5-8EB7-247E9133F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1</xdr:col>
      <xdr:colOff>342900</xdr:colOff>
      <xdr:row>39</xdr:row>
      <xdr:rowOff>123825</xdr:rowOff>
    </xdr:from>
    <xdr:ext cx="6629400" cy="3552825"/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CCECD65-7B88-4549-9A3C-92DBB86E0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4</xdr:row>
      <xdr:rowOff>57150</xdr:rowOff>
    </xdr:from>
    <xdr:ext cx="5495928" cy="27432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5453AC-EF41-47F8-A185-A43C856D1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11</xdr:col>
      <xdr:colOff>95250</xdr:colOff>
      <xdr:row>3</xdr:row>
      <xdr:rowOff>180975</xdr:rowOff>
    </xdr:from>
    <xdr:ext cx="5005389" cy="2795585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A54DCD-5588-4C55-898D-D554599B9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19</xdr:col>
      <xdr:colOff>447675</xdr:colOff>
      <xdr:row>3</xdr:row>
      <xdr:rowOff>123825</xdr:rowOff>
    </xdr:from>
    <xdr:ext cx="4914900" cy="274320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FA04CC-FA8F-4A2E-AEAE-EE5AD0528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466725</xdr:colOff>
      <xdr:row>20</xdr:row>
      <xdr:rowOff>0</xdr:rowOff>
    </xdr:from>
    <xdr:ext cx="5267328" cy="2890839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4E6DE3-CE1E-44F0-A968-3A5E0E2BE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11</xdr:col>
      <xdr:colOff>228600</xdr:colOff>
      <xdr:row>20</xdr:row>
      <xdr:rowOff>142875</xdr:rowOff>
    </xdr:from>
    <xdr:ext cx="5095878" cy="2747964"/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811C7F7-F88C-42BD-80C7-DEF44B115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20</xdr:col>
      <xdr:colOff>133350</xdr:colOff>
      <xdr:row>20</xdr:row>
      <xdr:rowOff>23815</xdr:rowOff>
    </xdr:from>
    <xdr:ext cx="4924428" cy="2909885"/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4B6DE8-42E8-46A1-8A37-6A6D72A43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1</xdr:row>
      <xdr:rowOff>171450</xdr:rowOff>
    </xdr:from>
    <xdr:to>
      <xdr:col>7</xdr:col>
      <xdr:colOff>186589</xdr:colOff>
      <xdr:row>3</xdr:row>
      <xdr:rowOff>100176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E1CD1C4-BC4C-4DB7-B303-E11ED0B2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361950"/>
          <a:ext cx="977164" cy="309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3</xdr:row>
      <xdr:rowOff>180975</xdr:rowOff>
    </xdr:from>
    <xdr:to>
      <xdr:col>9</xdr:col>
      <xdr:colOff>161925</xdr:colOff>
      <xdr:row>11</xdr:row>
      <xdr:rowOff>0</xdr:rowOff>
    </xdr:to>
    <xdr:sp macro="" textlink="">
      <xdr:nvSpPr>
        <xdr:cNvPr id="6" name="CaixaDeTexto 33">
          <a:extLst>
            <a:ext uri="{FF2B5EF4-FFF2-40B4-BE49-F238E27FC236}">
              <a16:creationId xmlns:a16="http://schemas.microsoft.com/office/drawing/2014/main" id="{90EBF193-09AD-4A71-8B7E-AB2A93F4C746}"/>
            </a:ext>
          </a:extLst>
        </xdr:cNvPr>
        <xdr:cNvSpPr txBox="1"/>
      </xdr:nvSpPr>
      <xdr:spPr>
        <a:xfrm>
          <a:off x="3857625" y="752475"/>
          <a:ext cx="3219450" cy="13430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pt-BR" sz="9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 funções de confiança e os cargos em comissão são criadas por lei para o exercício das atribuições de direção, chefia e assessoramento,</a:t>
          </a:r>
          <a:r>
            <a:rPr lang="pt-BR" sz="95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sendo de caráter provisório e de livre provimento e exoneração. A função de confiança é exclusiva de servidores efetivos, ao passo que cargo em comissão é destinado a qualquer profissional, respeitando-se um percentual mínimo, disposto em lei, para servidores titulares de cargos efetivos.</a:t>
          </a:r>
          <a:endParaRPr lang="pt-BR" sz="9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Gest&#227;o%20de%20pessoas/02a.%20PlanilhaQuantitativos_2025_Docentes.xlsx" TargetMode="External"/><Relationship Id="rId2" Type="http://schemas.openxmlformats.org/officeDocument/2006/relationships/externalLinkPath" Target="https://ufubr-my.sharepoint.com/personal/diapi_reito_ufu_br/Documents/DIESI%20INTERNO/Anu&#225;rio/Anu&#225;rio%202025/Gest&#227;o%20de%20pessoas/02a.%20PlanilhaQuantitativos_2025_Docentes.xlsx" TargetMode="External"/><Relationship Id="rId1" Type="http://schemas.openxmlformats.org/officeDocument/2006/relationships/externalLinkPath" Target="/personal/diapi_reito_ufu_br/Documents/DIESI%20INTERNO/Anu&#225;rio/Anu&#225;rio%202025/Gest&#227;o%20de%20pessoas/02a.%20PlanilhaQuantitativos_2025_Doc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nu&#225;rio%202024/Gest&#227;o%20de%20Pessoas/01.%20PlanilhaQuadroUFU_2024.ods" TargetMode="External"/><Relationship Id="rId1" Type="http://schemas.openxmlformats.org/officeDocument/2006/relationships/externalLinkPath" Target="/personal/diapi_reito_ufu_br/Documents/DIESI%20INTERNO/Anu&#225;rio/Anu&#225;rio%202024/Gest&#227;o%20de%20Pessoas/01.%20PlanilhaQuadroUFU_2024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cAdm"/>
      <sheetName val="Estes"/>
      <sheetName val="Titulação ESTES"/>
      <sheetName val="Classe funcional ESTES"/>
      <sheetName val="Regime de trabalho ESTES"/>
      <sheetName val="Perfil Docentes ESTES"/>
      <sheetName val="Eseba"/>
      <sheetName val="Titulação ESEBA"/>
      <sheetName val="Classe funcional ESEBA"/>
      <sheetName val="Regime de trabalho ESEBA"/>
      <sheetName val="Perfil Docentes ESEBA"/>
      <sheetName val="Docente_Superior"/>
      <sheetName val="Titulação 3º grau"/>
      <sheetName val="Classe funcional 3º grau"/>
      <sheetName val="Regime de trabalho 3º grau"/>
      <sheetName val="Perfil 3º grau"/>
      <sheetName val="Docentes por UA"/>
      <sheetName val="Visitantes"/>
      <sheetName val="Quadro Resumo"/>
    </sheetNames>
    <sheetDataSet>
      <sheetData sheetId="0"/>
      <sheetData sheetId="1"/>
      <sheetData sheetId="2"/>
      <sheetData sheetId="3"/>
      <sheetData sheetId="4"/>
      <sheetData sheetId="5">
        <row r="2">
          <cell r="F2" t="str">
            <v>Feminino</v>
          </cell>
          <cell r="G2" t="str">
            <v>Masculino</v>
          </cell>
        </row>
        <row r="3">
          <cell r="F3">
            <v>0.63414634146341464</v>
          </cell>
          <cell r="G3">
            <v>0.36585365853658536</v>
          </cell>
        </row>
        <row r="24">
          <cell r="D24" t="str">
            <v>Branca</v>
          </cell>
          <cell r="E24">
            <v>0.87804878048780488</v>
          </cell>
        </row>
        <row r="25">
          <cell r="D25" t="str">
            <v>Parda</v>
          </cell>
          <cell r="E25">
            <v>4.878048780487805E-2</v>
          </cell>
        </row>
        <row r="26">
          <cell r="D26" t="str">
            <v>Amarela</v>
          </cell>
          <cell r="E26">
            <v>2.4390243902439025E-2</v>
          </cell>
        </row>
        <row r="27">
          <cell r="D27" t="str">
            <v>Indígena</v>
          </cell>
          <cell r="E27">
            <v>2.4390243902439025E-2</v>
          </cell>
        </row>
        <row r="28">
          <cell r="D28" t="str">
            <v>Preta</v>
          </cell>
          <cell r="E28">
            <v>2.4390243902439025E-2</v>
          </cell>
        </row>
        <row r="45">
          <cell r="D45" t="str">
            <v>40DE</v>
          </cell>
          <cell r="E45">
            <v>0.95121951219512191</v>
          </cell>
        </row>
        <row r="46">
          <cell r="D46" t="str">
            <v>40HS</v>
          </cell>
          <cell r="E46">
            <v>4.878048780487805E-2</v>
          </cell>
        </row>
        <row r="47">
          <cell r="D47" t="str">
            <v>20HS</v>
          </cell>
          <cell r="E47">
            <v>0</v>
          </cell>
        </row>
        <row r="59">
          <cell r="D59" t="str">
            <v>Mestrado</v>
          </cell>
          <cell r="E59">
            <v>0.21951219512195122</v>
          </cell>
        </row>
        <row r="60">
          <cell r="D60" t="str">
            <v>Doutorado</v>
          </cell>
          <cell r="E60">
            <v>0.78048780487804881</v>
          </cell>
        </row>
        <row r="79">
          <cell r="D79" t="str">
            <v>29-33</v>
          </cell>
          <cell r="E79">
            <v>4.878048780487805E-2</v>
          </cell>
        </row>
        <row r="80">
          <cell r="D80" t="str">
            <v>34-38</v>
          </cell>
          <cell r="E80">
            <v>0.17073170731707318</v>
          </cell>
        </row>
        <row r="81">
          <cell r="D81" t="str">
            <v>39-43</v>
          </cell>
          <cell r="E81">
            <v>0.14634146341463414</v>
          </cell>
        </row>
        <row r="82">
          <cell r="D82" t="str">
            <v>44-48</v>
          </cell>
          <cell r="E82">
            <v>0.24390243902439024</v>
          </cell>
        </row>
        <row r="83">
          <cell r="D83" t="str">
            <v>49-53</v>
          </cell>
          <cell r="E83">
            <v>0.1951219512195122</v>
          </cell>
        </row>
        <row r="84">
          <cell r="D84" t="str">
            <v>54-58</v>
          </cell>
          <cell r="E84">
            <v>9.7560975609756101E-2</v>
          </cell>
        </row>
        <row r="85">
          <cell r="D85" t="str">
            <v>59-63</v>
          </cell>
          <cell r="E85">
            <v>4.878048780487805E-2</v>
          </cell>
        </row>
        <row r="86">
          <cell r="D86" t="str">
            <v>64-68</v>
          </cell>
          <cell r="E86">
            <v>4.878048780487805E-2</v>
          </cell>
        </row>
        <row r="96">
          <cell r="D96" t="str">
            <v>8.000 a 9.999</v>
          </cell>
          <cell r="E96">
            <v>2.4390243902439025E-2</v>
          </cell>
        </row>
        <row r="97">
          <cell r="D97" t="str">
            <v>12.000 a 13.999</v>
          </cell>
          <cell r="E97">
            <v>0.12195121951219512</v>
          </cell>
        </row>
        <row r="98">
          <cell r="D98" t="str">
            <v>14.000 a 15.999</v>
          </cell>
          <cell r="E98">
            <v>0.1951219512195122</v>
          </cell>
        </row>
        <row r="99">
          <cell r="D99" t="str">
            <v>18.000 a 19.999</v>
          </cell>
          <cell r="E99">
            <v>9.7560975609756101E-2</v>
          </cell>
        </row>
        <row r="100">
          <cell r="D100" t="str">
            <v>20.000 ou mais</v>
          </cell>
          <cell r="E100">
            <v>0.41463414634146339</v>
          </cell>
        </row>
      </sheetData>
      <sheetData sheetId="6"/>
      <sheetData sheetId="7"/>
      <sheetData sheetId="8"/>
      <sheetData sheetId="9"/>
      <sheetData sheetId="10">
        <row r="7">
          <cell r="A7" t="str">
            <v>Feminino</v>
          </cell>
          <cell r="B7" t="str">
            <v>Masculino</v>
          </cell>
        </row>
        <row r="8">
          <cell r="A8">
            <v>0.75</v>
          </cell>
          <cell r="B8">
            <v>0.25</v>
          </cell>
        </row>
        <row r="22">
          <cell r="D22" t="str">
            <v>Branca</v>
          </cell>
          <cell r="E22">
            <v>0.76136363636363635</v>
          </cell>
        </row>
        <row r="23">
          <cell r="D23" t="str">
            <v>Parda</v>
          </cell>
          <cell r="E23">
            <v>0.20454545454545456</v>
          </cell>
        </row>
        <row r="24">
          <cell r="D24" t="str">
            <v>Preta</v>
          </cell>
          <cell r="E24">
            <v>3.4090909090909088E-2</v>
          </cell>
        </row>
        <row r="25">
          <cell r="D25" t="str">
            <v>Amarela</v>
          </cell>
          <cell r="E25">
            <v>0</v>
          </cell>
        </row>
        <row r="26">
          <cell r="D26" t="str">
            <v>Indígena</v>
          </cell>
          <cell r="E26">
            <v>0</v>
          </cell>
        </row>
        <row r="39">
          <cell r="E39" t="str">
            <v>40 DE</v>
          </cell>
          <cell r="F39">
            <v>1</v>
          </cell>
        </row>
        <row r="40">
          <cell r="E40" t="str">
            <v>40HS</v>
          </cell>
          <cell r="F40">
            <v>0</v>
          </cell>
        </row>
        <row r="41">
          <cell r="E41" t="str">
            <v>20HS</v>
          </cell>
          <cell r="F41">
            <v>0</v>
          </cell>
        </row>
        <row r="56">
          <cell r="E56" t="str">
            <v>Graduação</v>
          </cell>
          <cell r="F56">
            <v>0</v>
          </cell>
        </row>
        <row r="57">
          <cell r="E57" t="str">
            <v>Especialização</v>
          </cell>
          <cell r="F57">
            <v>3.4090909090909088E-2</v>
          </cell>
        </row>
        <row r="58">
          <cell r="E58" t="str">
            <v>Mestrado</v>
          </cell>
          <cell r="F58">
            <v>0.375</v>
          </cell>
        </row>
        <row r="59">
          <cell r="E59" t="str">
            <v>Doutorado</v>
          </cell>
          <cell r="F59">
            <v>0.59090909090909094</v>
          </cell>
        </row>
        <row r="74">
          <cell r="E74" t="str">
            <v>29-33</v>
          </cell>
          <cell r="F74">
            <v>3.4090909090909088E-2</v>
          </cell>
        </row>
        <row r="75">
          <cell r="E75" t="str">
            <v>34-38</v>
          </cell>
          <cell r="F75">
            <v>0.13636363636363635</v>
          </cell>
        </row>
        <row r="76">
          <cell r="E76" t="str">
            <v>39-43</v>
          </cell>
          <cell r="F76">
            <v>0.26136363636363635</v>
          </cell>
        </row>
        <row r="77">
          <cell r="E77" t="str">
            <v>44-48</v>
          </cell>
          <cell r="F77">
            <v>0.28409090909090912</v>
          </cell>
        </row>
        <row r="78">
          <cell r="E78" t="str">
            <v>49-53</v>
          </cell>
          <cell r="F78">
            <v>0.20454545454545456</v>
          </cell>
        </row>
        <row r="79">
          <cell r="E79" t="str">
            <v>54-58</v>
          </cell>
          <cell r="F79">
            <v>4.5454545454545456E-2</v>
          </cell>
        </row>
        <row r="80">
          <cell r="E80" t="str">
            <v>59-63</v>
          </cell>
          <cell r="F80">
            <v>2.2727272727272728E-2</v>
          </cell>
        </row>
        <row r="81">
          <cell r="E81" t="str">
            <v>64-68</v>
          </cell>
          <cell r="F81">
            <v>1.1363636363636364E-2</v>
          </cell>
        </row>
        <row r="96">
          <cell r="E96" t="str">
            <v>6.000 a 7.999</v>
          </cell>
          <cell r="F96">
            <v>1.1363636363636364E-2</v>
          </cell>
        </row>
        <row r="97">
          <cell r="E97" t="str">
            <v>8.000 a 9.999</v>
          </cell>
          <cell r="F97">
            <v>1.1363636363636364E-2</v>
          </cell>
        </row>
        <row r="98">
          <cell r="E98" t="str">
            <v>10.000 a 11.999</v>
          </cell>
          <cell r="F98">
            <v>1.1363636363636364E-2</v>
          </cell>
        </row>
        <row r="99">
          <cell r="E99" t="str">
            <v>12.000 a 13.999</v>
          </cell>
          <cell r="F99">
            <v>9.0909090909090912E-2</v>
          </cell>
        </row>
        <row r="100">
          <cell r="E100" t="str">
            <v>14.000 a 15.999</v>
          </cell>
          <cell r="F100">
            <v>0.30681818181818182</v>
          </cell>
        </row>
        <row r="101">
          <cell r="E101" t="str">
            <v>16.000 a 17.999</v>
          </cell>
          <cell r="F101">
            <v>2.2727272727272728E-2</v>
          </cell>
        </row>
        <row r="102">
          <cell r="E102" t="str">
            <v>18.000 a 19.999</v>
          </cell>
          <cell r="F102">
            <v>6.8181818181818177E-2</v>
          </cell>
        </row>
        <row r="103">
          <cell r="E103" t="str">
            <v>20.000 ou mais</v>
          </cell>
          <cell r="F103">
            <v>0.47727272727272729</v>
          </cell>
        </row>
      </sheetData>
      <sheetData sheetId="11"/>
      <sheetData sheetId="12"/>
      <sheetData sheetId="13"/>
      <sheetData sheetId="14"/>
      <sheetData sheetId="15">
        <row r="7">
          <cell r="A7" t="str">
            <v>Feminino</v>
          </cell>
          <cell r="B7" t="str">
            <v>Masculino</v>
          </cell>
        </row>
        <row r="8">
          <cell r="A8">
            <v>0.43285238623751388</v>
          </cell>
          <cell r="B8">
            <v>0.56714761376248612</v>
          </cell>
        </row>
        <row r="21">
          <cell r="D21" t="str">
            <v>Branca</v>
          </cell>
          <cell r="E21">
            <v>0.79800221975582686</v>
          </cell>
        </row>
        <row r="22">
          <cell r="D22" t="str">
            <v>Parda</v>
          </cell>
          <cell r="E22">
            <v>0.14983351831298558</v>
          </cell>
        </row>
        <row r="23">
          <cell r="D23" t="str">
            <v>Preta</v>
          </cell>
          <cell r="E23">
            <v>2.9966703662597113E-2</v>
          </cell>
        </row>
        <row r="24">
          <cell r="D24" t="str">
            <v>Amarela</v>
          </cell>
          <cell r="E24">
            <v>2.1642619311875694E-2</v>
          </cell>
        </row>
        <row r="25">
          <cell r="D25" t="str">
            <v>Indigena</v>
          </cell>
          <cell r="E25">
            <v>5.5493895671476139E-4</v>
          </cell>
        </row>
        <row r="42">
          <cell r="D42" t="str">
            <v>40 DE</v>
          </cell>
          <cell r="E42">
            <v>0.93451720310765818</v>
          </cell>
        </row>
        <row r="43">
          <cell r="D43" t="str">
            <v>40 HS</v>
          </cell>
          <cell r="E43">
            <v>5.0499445061043285E-2</v>
          </cell>
        </row>
        <row r="44">
          <cell r="D44" t="str">
            <v>20 HS</v>
          </cell>
          <cell r="E44">
            <v>1.4983351831298557E-2</v>
          </cell>
        </row>
        <row r="59">
          <cell r="D59" t="str">
            <v>TRANSTORNO DO ESPECTRO AUTISTA (TEA)</v>
          </cell>
          <cell r="E59">
            <v>11</v>
          </cell>
        </row>
        <row r="60">
          <cell r="D60" t="str">
            <v>SURDO</v>
          </cell>
          <cell r="E60">
            <v>6</v>
          </cell>
        </row>
        <row r="61">
          <cell r="D61" t="str">
            <v>MOBILIDADE REDUZIDA, PERMANENTE OU TEMPORARIA</v>
          </cell>
          <cell r="E61">
            <v>5</v>
          </cell>
        </row>
        <row r="62">
          <cell r="D62" t="str">
            <v>PORTADOR DE SURDEZ BILATERAL</v>
          </cell>
          <cell r="E62">
            <v>4</v>
          </cell>
        </row>
        <row r="63">
          <cell r="D63" t="str">
            <v>PORTADOR DE VISAO MONOCULAR</v>
          </cell>
          <cell r="E63">
            <v>4</v>
          </cell>
        </row>
        <row r="64">
          <cell r="D64" t="str">
            <v>PORTADOR DE BAIXA VISAO</v>
          </cell>
          <cell r="E64">
            <v>3</v>
          </cell>
        </row>
        <row r="65">
          <cell r="D65" t="str">
            <v>PORTADOR DE VISAO PARCIAL</v>
          </cell>
          <cell r="E65">
            <v>3</v>
          </cell>
        </row>
        <row r="66">
          <cell r="D66" t="str">
            <v>MONOPLEGIA</v>
          </cell>
          <cell r="E66">
            <v>2</v>
          </cell>
        </row>
        <row r="67">
          <cell r="D67" t="str">
            <v>PARAPARESIA</v>
          </cell>
          <cell r="E67">
            <v>2</v>
          </cell>
        </row>
        <row r="68">
          <cell r="D68" t="str">
            <v>PARCIALMENTE SURDO</v>
          </cell>
          <cell r="E68">
            <v>2</v>
          </cell>
        </row>
        <row r="69">
          <cell r="D69" t="str">
            <v>AMPUTACAO</v>
          </cell>
          <cell r="E69">
            <v>1</v>
          </cell>
        </row>
        <row r="70">
          <cell r="D70" t="str">
            <v>DEFICIENCIA AUDITIVA UNILATERAL TOTAL</v>
          </cell>
          <cell r="E70">
            <v>1</v>
          </cell>
        </row>
        <row r="71">
          <cell r="D71" t="str">
            <v>DEFICIENCIA MENTAL</v>
          </cell>
          <cell r="E71">
            <v>1</v>
          </cell>
        </row>
        <row r="72">
          <cell r="D72" t="str">
            <v>DEFORMIDADE CONGENITA OU ADQUIRIDA</v>
          </cell>
          <cell r="E72">
            <v>1</v>
          </cell>
        </row>
        <row r="73">
          <cell r="D73" t="str">
            <v>MONOPARESIA</v>
          </cell>
          <cell r="E73">
            <v>1</v>
          </cell>
        </row>
        <row r="83">
          <cell r="D83" t="str">
            <v>Graduação</v>
          </cell>
          <cell r="E83">
            <v>1.6648168701442841E-3</v>
          </cell>
        </row>
        <row r="84">
          <cell r="D84" t="str">
            <v>Especialização</v>
          </cell>
          <cell r="E84">
            <v>8.3240843507214213E-3</v>
          </cell>
        </row>
        <row r="85">
          <cell r="D85" t="str">
            <v>Mestrado</v>
          </cell>
          <cell r="E85">
            <v>3.3851276359600446E-2</v>
          </cell>
        </row>
        <row r="86">
          <cell r="D86" t="str">
            <v>Doutorado</v>
          </cell>
          <cell r="E86">
            <v>0.9561598224195339</v>
          </cell>
        </row>
        <row r="101">
          <cell r="D101" t="str">
            <v>24-28</v>
          </cell>
          <cell r="E101">
            <v>5.5493895671476139E-4</v>
          </cell>
        </row>
        <row r="102">
          <cell r="D102" t="str">
            <v>29-33</v>
          </cell>
          <cell r="E102">
            <v>1.7758046614872364E-2</v>
          </cell>
        </row>
        <row r="103">
          <cell r="D103" t="str">
            <v>34-38</v>
          </cell>
          <cell r="E103">
            <v>7.7136514983351834E-2</v>
          </cell>
        </row>
        <row r="104">
          <cell r="D104" t="str">
            <v>39-43</v>
          </cell>
          <cell r="E104">
            <v>0.18701442841287458</v>
          </cell>
        </row>
        <row r="105">
          <cell r="D105" t="str">
            <v>44-48</v>
          </cell>
          <cell r="E105">
            <v>0.22530521642619311</v>
          </cell>
        </row>
        <row r="106">
          <cell r="D106" t="str">
            <v>49-53</v>
          </cell>
          <cell r="E106">
            <v>0.19089900110987792</v>
          </cell>
        </row>
        <row r="107">
          <cell r="D107" t="str">
            <v>54-58</v>
          </cell>
          <cell r="E107">
            <v>0.13318534961154274</v>
          </cell>
        </row>
        <row r="108">
          <cell r="D108" t="str">
            <v>59-63</v>
          </cell>
          <cell r="E108">
            <v>0.10543840177580466</v>
          </cell>
        </row>
        <row r="109">
          <cell r="D109" t="str">
            <v>64-68</v>
          </cell>
          <cell r="E109">
            <v>4.1065482796892344E-2</v>
          </cell>
        </row>
        <row r="110">
          <cell r="D110" t="str">
            <v>69 ou mais</v>
          </cell>
          <cell r="E110">
            <v>2.1642619311875694E-2</v>
          </cell>
        </row>
      </sheetData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cAdminist-122024"/>
      <sheetName val="Perfil-TA"/>
      <sheetName val="Regime_Trab_TA"/>
      <sheetName val="DocentesEseba-122024"/>
      <sheetName val="Titulação-ESEBA"/>
      <sheetName val="Classe_funcional-ESEBA"/>
      <sheetName val="Regime_de_trabalho-ESEBA"/>
      <sheetName val="Perfil_Docentes_ESEBA"/>
      <sheetName val="DocentesEstes_122024"/>
      <sheetName val="Titulação_-_ESTES"/>
      <sheetName val="Classe_funcional_-_ESTES"/>
      <sheetName val="Regime_de_trabalho_-_ESTES"/>
      <sheetName val="Perfil_Docentes_ESTES"/>
      <sheetName val="Docentes3Grau-122024"/>
      <sheetName val="Titulação_-_3º_grau"/>
      <sheetName val="Classe_funcional_-_3º_grau"/>
      <sheetName val="Regime_de_trabalho_-__3º_grau"/>
      <sheetName val="Perfil_3º_grau"/>
      <sheetName val="Docentes_por_UA"/>
      <sheetName val="Visitantes"/>
      <sheetName val="Regime de trabalho -  3º grau"/>
    </sheetNames>
    <sheetDataSet>
      <sheetData sheetId="0"/>
      <sheetData sheetId="1">
        <row r="7">
          <cell r="B7" t="str">
            <v>Feminino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A7" t="str">
            <v>Feminino</v>
          </cell>
        </row>
      </sheetData>
      <sheetData sheetId="8"/>
      <sheetData sheetId="9"/>
      <sheetData sheetId="10"/>
      <sheetData sheetId="11"/>
      <sheetData sheetId="12">
        <row r="2">
          <cell r="F2" t="str">
            <v>Feminino</v>
          </cell>
        </row>
      </sheetData>
      <sheetData sheetId="13"/>
      <sheetData sheetId="14"/>
      <sheetData sheetId="15"/>
      <sheetData sheetId="16" refreshError="1"/>
      <sheetData sheetId="17">
        <row r="8">
          <cell r="A8" t="str">
            <v>Feminino</v>
          </cell>
        </row>
        <row r="157">
          <cell r="E157" t="str">
            <v>2.000 a 3.999</v>
          </cell>
          <cell r="F157">
            <v>8.9686098654708519E-3</v>
          </cell>
        </row>
        <row r="158">
          <cell r="E158" t="str">
            <v>4.000 a 5.999</v>
          </cell>
          <cell r="F158">
            <v>1.0650224215246636E-2</v>
          </cell>
        </row>
        <row r="159">
          <cell r="E159" t="str">
            <v>6.000 a 7.999</v>
          </cell>
          <cell r="F159">
            <v>1.1210762331838564E-2</v>
          </cell>
        </row>
        <row r="160">
          <cell r="E160" t="str">
            <v>8.000 a 9.999</v>
          </cell>
          <cell r="F160">
            <v>2.6345291479820628E-2</v>
          </cell>
        </row>
        <row r="161">
          <cell r="E161" t="str">
            <v>10.000 a 11.999</v>
          </cell>
          <cell r="F161">
            <v>7.1188340807174885E-2</v>
          </cell>
        </row>
        <row r="162">
          <cell r="E162" t="str">
            <v>12.000 a 13.999</v>
          </cell>
          <cell r="F162">
            <v>0.17208520179372197</v>
          </cell>
        </row>
        <row r="163">
          <cell r="E163" t="str">
            <v>14.000 a 15.999</v>
          </cell>
          <cell r="F163">
            <v>0.1210762331838565</v>
          </cell>
        </row>
        <row r="164">
          <cell r="E164" t="str">
            <v>16.000 a 17.999</v>
          </cell>
          <cell r="F164">
            <v>2.8026905829596411E-3</v>
          </cell>
        </row>
        <row r="165">
          <cell r="E165" t="str">
            <v>18.000 a 19.999</v>
          </cell>
          <cell r="F165">
            <v>0.21076233183856502</v>
          </cell>
        </row>
        <row r="166">
          <cell r="E166" t="str">
            <v>20.000 ou mais</v>
          </cell>
          <cell r="F166">
            <v>0.36491031390134532</v>
          </cell>
        </row>
      </sheetData>
      <sheetData sheetId="18"/>
      <sheetData sheetId="19"/>
      <sheetData sheetId="2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inah/Downloads/25._gestao_de_pessoas_-_docentes.xlsx" TargetMode="Externa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inah/Downloads/25._gestao_de_pessoas_-_docentes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Adriana dos Reis Patriarca" refreshedDate="45049.599476041665" createdVersion="4" refreshedVersion="4" minRefreshableVersion="3" recordCount="1900" xr:uid="{00000000-000A-0000-FFFF-FFFF0A000000}">
  <cacheSource type="worksheet">
    <worksheetSource ref="A1:AJ65536" sheet="Docentes3Grau_2022" r:id="rId1"/>
  </cacheSource>
  <cacheFields count="36">
    <cacheField name="NomeDoServidor" numFmtId="0">
      <sharedItems containsBlank="1"/>
    </cacheField>
    <cacheField name="UnidadePagadora" numFmtId="0">
      <sharedItems containsBlank="1"/>
    </cacheField>
    <cacheField name="Matricula_SIAPE" numFmtId="0">
      <sharedItems containsString="0" containsBlank="1" containsNumber="1" containsInteger="1" minValue="80010" maxValue="9412714"/>
    </cacheField>
    <cacheField name="CPF" numFmtId="0">
      <sharedItems containsString="0" containsBlank="1" containsNumber="1" containsInteger="1" minValue="6042759" maxValue="99971798620"/>
    </cacheField>
    <cacheField name="DataNascimento" numFmtId="0">
      <sharedItems containsBlank="1"/>
    </cacheField>
    <cacheField name="Sexo" numFmtId="0">
      <sharedItems containsBlank="1" count="3">
        <s v="F"/>
        <s v="M"/>
        <m/>
      </sharedItems>
    </cacheField>
    <cacheField name="NomeDaMãe" numFmtId="0">
      <sharedItems containsBlank="1"/>
    </cacheField>
    <cacheField name="Cor" numFmtId="0">
      <sharedItems containsBlank="1" count="7">
        <s v="Branca"/>
        <s v="Parda"/>
        <s v="Amarela"/>
        <s v="Não Informado"/>
        <s v="Preta"/>
        <s v="Indigena"/>
        <m/>
      </sharedItems>
    </cacheField>
    <cacheField name="Nacionalidade" numFmtId="0">
      <sharedItems containsBlank="1"/>
    </cacheField>
    <cacheField name="PaisDeOrigem" numFmtId="0">
      <sharedItems containsBlank="1"/>
    </cacheField>
    <cacheField name="UfNascimento" numFmtId="0">
      <sharedItems containsBlank="1"/>
    </cacheField>
    <cacheField name="MunicipioNasc" numFmtId="0">
      <sharedItems containsBlank="1"/>
    </cacheField>
    <cacheField name="UorgExercicio" numFmtId="0">
      <sharedItems containsString="0" containsBlank="1" containsNumber="1" containsInteger="1" minValue="1" maxValue="1398"/>
    </cacheField>
    <cacheField name="NomeUorgExercício" numFmtId="0">
      <sharedItems containsBlank="1"/>
    </cacheField>
    <cacheField name="CampusExercicio" numFmtId="0">
      <sharedItems containsBlank="1"/>
    </cacheField>
    <cacheField name="UorgLotação" numFmtId="0">
      <sharedItems containsString="0" containsBlank="1" containsNumber="1" containsInteger="1" minValue="288" maxValue="1158"/>
    </cacheField>
    <cacheField name="NomeUorgLotação" numFmtId="0">
      <sharedItems containsBlank="1"/>
    </cacheField>
    <cacheField name="CampusLotação" numFmtId="0">
      <sharedItems containsBlank="1"/>
    </cacheField>
    <cacheField name="Deficiência" numFmtId="0">
      <sharedItems containsBlank="1" count="10">
        <m/>
        <s v="PORTADOR DE SURDEZ BILATERAL"/>
        <s v="SURDO"/>
        <s v="PORTADOR DE BAIXA VISÃO"/>
        <s v="PORTADOR DE VISÃO SUB-NORMAL"/>
        <s v="MONOPLEGIA"/>
        <s v="MOBILIDADE REDUZIDA, PERMANENTE OU TEMPORÁRIA"/>
        <s v="CEGO"/>
        <s v="MONOPARESIA"/>
        <s v="PARCIALMENTE SURDO"/>
      </sharedItems>
    </cacheField>
    <cacheField name="Escolaridade" numFmtId="0">
      <sharedItems containsBlank="1" count="5">
        <s v="Mestrado"/>
        <s v="Doutorado"/>
        <s v="Especialização Nivel Superior"/>
        <s v="ENSINO SUPERIOR"/>
        <m/>
      </sharedItems>
    </cacheField>
    <cacheField name="ClassificaçãoCarreira" numFmtId="0">
      <sharedItems containsBlank="1" count="15">
        <s v="Adjunto-02"/>
        <s v="Associado-04"/>
        <s v="Auxiliar-01"/>
        <s v="Titular-01"/>
        <s v="Adjunto-01"/>
        <s v="Associado-03"/>
        <s v="Adjunto-03"/>
        <s v="Associado-02"/>
        <s v="Adjunto-04"/>
        <s v="Associado-01"/>
        <s v="Assistente-02"/>
        <s v="Assistente-01"/>
        <s v="Auxiliar-02"/>
        <s v="Único-01"/>
        <m/>
      </sharedItems>
    </cacheField>
    <cacheField name="SItuação" numFmtId="0">
      <sharedItems containsBlank="1" count="5">
        <s v="ATIVO PERMANENTE"/>
        <s v="CONT.PROF.SUBSTITUTO"/>
        <s v="CONTR.PROF.VISITANTE"/>
        <s v="ATIVO EM OUTRO ORGAO"/>
        <m/>
      </sharedItems>
    </cacheField>
    <cacheField name="DataAposentadoria" numFmtId="0">
      <sharedItems containsNonDate="0" containsString="0" containsBlank="1"/>
    </cacheField>
    <cacheField name="DataExclusaoCadastro" numFmtId="0">
      <sharedItems containsBlank="1"/>
    </cacheField>
    <cacheField name="Data Obito" numFmtId="0">
      <sharedItems containsNonDate="0" containsString="0" containsBlank="1"/>
    </cacheField>
    <cacheField name="DescricaoAfast" numFmtId="0">
      <sharedItems containsBlank="1"/>
    </cacheField>
    <cacheField name="OrgaoAnterior" numFmtId="0">
      <sharedItems containsString="0" containsBlank="1" containsNumber="1" containsInteger="1" minValue="0" maxValue="26448"/>
    </cacheField>
    <cacheField name="NomeOrgaoAnterior" numFmtId="0">
      <sharedItems containsBlank="1"/>
    </cacheField>
    <cacheField name="OrgaoRequisitante" numFmtId="0">
      <sharedItems containsString="0" containsBlank="1" containsNumber="1" containsInteger="1" minValue="0" maxValue="81000"/>
    </cacheField>
    <cacheField name="NomeOrgaoRequsitante" numFmtId="0">
      <sharedItems containsBlank="1"/>
    </cacheField>
    <cacheField name="InicioAfast" numFmtId="0">
      <sharedItems containsBlank="1"/>
    </cacheField>
    <cacheField name="FinalAfast" numFmtId="0">
      <sharedItems containsBlank="1"/>
    </cacheField>
    <cacheField name="RegimeTrabalho" numFmtId="0">
      <sharedItems containsBlank="1" count="3">
        <s v="EST"/>
        <s v="CDT"/>
        <m/>
      </sharedItems>
    </cacheField>
    <cacheField name="Jornada" numFmtId="0">
      <sharedItems containsBlank="1" count="4">
        <s v="40 HS"/>
        <s v="40 DE"/>
        <s v="20 HS"/>
        <m/>
      </sharedItems>
    </cacheField>
    <cacheField name="IngressoOrgao" numFmtId="0">
      <sharedItems containsNonDate="0" containsDate="1" containsString="0" containsBlank="1" minDate="1974-04-01T00:00:00" maxDate="2022-12-01T00:00:00"/>
    </cacheField>
    <cacheField name="Salario" numFmtId="0">
      <sharedItems containsString="0" containsBlank="1" containsNumber="1" minValue="0" maxValue="59289.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Adriana dos Reis Patriarca" refreshedDate="45062.615660185184" createdVersion="7" refreshedVersion="7" minRefreshableVersion="3" recordCount="94" xr:uid="{99AF3244-7024-4E31-A721-3D8C50165674}">
  <cacheSource type="worksheet">
    <worksheetSource ref="A1:AJ1048576" sheet="Eseba_2022" r:id="rId1"/>
  </cacheSource>
  <cacheFields count="36">
    <cacheField name="NomeDoServidor" numFmtId="0">
      <sharedItems containsBlank="1"/>
    </cacheField>
    <cacheField name="UnidadePagadora" numFmtId="0">
      <sharedItems containsBlank="1"/>
    </cacheField>
    <cacheField name="Matricula_SIAPE" numFmtId="0">
      <sharedItems containsString="0" containsBlank="1" containsNumber="1" containsInteger="1" minValue="1086595" maxValue="4624014"/>
    </cacheField>
    <cacheField name="CPF" numFmtId="0">
      <sharedItems containsString="0" containsBlank="1" containsNumber="1" containsInteger="1" minValue="105630675" maxValue="98671480615"/>
    </cacheField>
    <cacheField name="DataNascimento" numFmtId="0">
      <sharedItems containsBlank="1"/>
    </cacheField>
    <cacheField name="Sexo" numFmtId="0">
      <sharedItems containsBlank="1" count="3">
        <s v="M"/>
        <s v="F"/>
        <m/>
      </sharedItems>
    </cacheField>
    <cacheField name="NomeDaMãe" numFmtId="0">
      <sharedItems containsBlank="1"/>
    </cacheField>
    <cacheField name="Cor" numFmtId="0">
      <sharedItems containsBlank="1" count="5">
        <s v="Branca"/>
        <s v="Parda"/>
        <s v="Não Informado"/>
        <s v="Preta"/>
        <m/>
      </sharedItems>
    </cacheField>
    <cacheField name="Nacionalidade" numFmtId="0">
      <sharedItems containsBlank="1"/>
    </cacheField>
    <cacheField name="PaisDeOrigem" numFmtId="0">
      <sharedItems containsNonDate="0" containsString="0" containsBlank="1"/>
    </cacheField>
    <cacheField name="UfNascimento" numFmtId="0">
      <sharedItems containsBlank="1"/>
    </cacheField>
    <cacheField name="MunicipioNasc" numFmtId="0">
      <sharedItems containsBlank="1"/>
    </cacheField>
    <cacheField name="UorgExercicio" numFmtId="0">
      <sharedItems containsString="0" containsBlank="1" containsNumber="1" containsInteger="1" minValue="271" maxValue="273"/>
    </cacheField>
    <cacheField name="NomeUorgExercício" numFmtId="0">
      <sharedItems containsBlank="1"/>
    </cacheField>
    <cacheField name="CampusExercicio" numFmtId="0">
      <sharedItems containsBlank="1"/>
    </cacheField>
    <cacheField name="UorgLotação" numFmtId="0">
      <sharedItems containsString="0" containsBlank="1" containsNumber="1" containsInteger="1" minValue="271" maxValue="271"/>
    </cacheField>
    <cacheField name="NomeUorgLotação" numFmtId="0">
      <sharedItems containsBlank="1"/>
    </cacheField>
    <cacheField name="CampusLotação" numFmtId="0">
      <sharedItems containsBlank="1"/>
    </cacheField>
    <cacheField name="Deficiência" numFmtId="0">
      <sharedItems containsNonDate="0" containsString="0" containsBlank="1"/>
    </cacheField>
    <cacheField name="Escolaridade" numFmtId="0">
      <sharedItems containsBlank="1" count="6">
        <s v="Doutorado"/>
        <s v="ENSINO SUPERIOR"/>
        <s v="Mestre+RSC-III (Lei 12772/12 Art.18)"/>
        <s v="Pos-Graduação+RSC-II  (Lei 12772/12 Art.18)"/>
        <s v="MESTRADO"/>
        <m/>
      </sharedItems>
    </cacheField>
    <cacheField name="ClassificaçãoCarreira" numFmtId="0">
      <sharedItems containsBlank="1" count="5">
        <s v="D-03"/>
        <s v="D-02"/>
        <s v="D-01"/>
        <s v="D-04"/>
        <m/>
      </sharedItems>
    </cacheField>
    <cacheField name="SItuação" numFmtId="0">
      <sharedItems containsBlank="1" count="3">
        <s v="ATIVO PERMANENTE"/>
        <s v="CONT.PROF.SUBSTITUTO"/>
        <m/>
      </sharedItems>
    </cacheField>
    <cacheField name="DataAposentadoria" numFmtId="0">
      <sharedItems containsNonDate="0" containsString="0" containsBlank="1"/>
    </cacheField>
    <cacheField name="DataExclusaoCadastro" numFmtId="0">
      <sharedItems containsBlank="1"/>
    </cacheField>
    <cacheField name="Data Obito" numFmtId="0">
      <sharedItems containsNonDate="0" containsString="0" containsBlank="1"/>
    </cacheField>
    <cacheField name="DescricaoAfast" numFmtId="0">
      <sharedItems containsBlank="1"/>
    </cacheField>
    <cacheField name="OrgaoAnterior" numFmtId="0">
      <sharedItems containsString="0" containsBlank="1" containsNumber="1" containsInteger="1" minValue="0" maxValue="26439"/>
    </cacheField>
    <cacheField name="NomeOrgaoAnterior" numFmtId="0">
      <sharedItems containsBlank="1"/>
    </cacheField>
    <cacheField name="OrgaoRequisitante" numFmtId="0">
      <sharedItems containsString="0" containsBlank="1" containsNumber="1" containsInteger="1" minValue="0" maxValue="0"/>
    </cacheField>
    <cacheField name="NomeOrgaoRequsitante" numFmtId="0">
      <sharedItems containsNonDate="0" containsString="0" containsBlank="1"/>
    </cacheField>
    <cacheField name="InicioAfast" numFmtId="0">
      <sharedItems containsBlank="1"/>
    </cacheField>
    <cacheField name="FinalAfast" numFmtId="0">
      <sharedItems containsBlank="1"/>
    </cacheField>
    <cacheField name="RegimeTrabalho" numFmtId="0">
      <sharedItems containsBlank="1" count="3">
        <s v="EST"/>
        <s v="CDT"/>
        <m/>
      </sharedItems>
    </cacheField>
    <cacheField name="Jornada" numFmtId="0">
      <sharedItems containsBlank="1" count="3">
        <s v="40 DE"/>
        <s v="40 HS"/>
        <m/>
      </sharedItems>
    </cacheField>
    <cacheField name="IngressoOrgao" numFmtId="0">
      <sharedItems containsNonDate="0" containsDate="1" containsString="0" containsBlank="1" minDate="1996-01-02T00:00:00" maxDate="2022-10-15T00:00:00"/>
    </cacheField>
    <cacheField name="Salario" numFmtId="0">
      <sharedItems containsString="0" containsBlank="1" containsNumber="1" minValue="2710.25" maxValue="24382.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ela dinâmica3" cacheId="4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H10" firstHeaderRow="1" firstDataRow="2" firstDataCol="1"/>
  <pivotFields count="36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6">
        <item x="1"/>
        <item x="3"/>
        <item x="2"/>
        <item x="0"/>
        <item x="4"/>
        <item t="default"/>
      </items>
    </pivotField>
    <pivotField showAll="0"/>
    <pivotField axis="axisRow" showAll="0">
      <items count="6">
        <item h="1"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1"/>
  </rowFields>
  <rowItems count="5">
    <i>
      <x v="1"/>
    </i>
    <i>
      <x v="2"/>
    </i>
    <i>
      <x v="3"/>
    </i>
    <i>
      <x v="4"/>
    </i>
    <i t="grand">
      <x/>
    </i>
  </rowItems>
  <colFields count="1">
    <field x="19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CPF" fld="3" subtotal="count" baseField="21" baseItem="1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ela dinâmica4" cacheId="4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3:R8" firstHeaderRow="1" firstDataRow="2" firstDataCol="1"/>
  <pivotFields count="36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6">
        <item x="4"/>
        <item x="0"/>
        <item x="6"/>
        <item x="8"/>
        <item x="11"/>
        <item x="10"/>
        <item x="9"/>
        <item x="7"/>
        <item x="5"/>
        <item x="1"/>
        <item x="2"/>
        <item x="12"/>
        <item x="3"/>
        <item x="13"/>
        <item x="14"/>
        <item t="default"/>
      </items>
    </pivotField>
    <pivotField axis="axisRow" showAll="0">
      <items count="6">
        <item h="1" x="3"/>
        <item x="0"/>
        <item x="1"/>
        <item h="1"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1"/>
  </rowFields>
  <rowItems count="4">
    <i>
      <x v="1"/>
    </i>
    <i>
      <x v="2"/>
    </i>
    <i>
      <x v="4"/>
    </i>
    <i t="grand">
      <x/>
    </i>
  </rowItems>
  <colFields count="1">
    <field x="20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dataFields count="1">
    <dataField name="Contagem de CPF" fld="3" subtotal="count" baseField="21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ela dinâmica5" cacheId="4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3:G8" firstHeaderRow="1" firstDataRow="2" firstDataCol="1"/>
  <pivotFields count="36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h="1" x="3"/>
        <item x="0"/>
        <item x="1"/>
        <item h="1"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2"/>
        <item x="1"/>
        <item x="0"/>
        <item x="3"/>
        <item t="default"/>
      </items>
    </pivotField>
    <pivotField showAll="0"/>
    <pivotField showAll="0"/>
  </pivotFields>
  <rowFields count="1">
    <field x="21"/>
  </rowFields>
  <rowItems count="4">
    <i>
      <x v="1"/>
    </i>
    <i>
      <x v="2"/>
    </i>
    <i>
      <x v="4"/>
    </i>
    <i t="grand">
      <x/>
    </i>
  </rowItems>
  <colFields count="1">
    <field x="33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CPF" fld="3" subtotal="count" baseField="21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9AB89-78BF-4CD7-94C7-FB3FD9D311D4}" name="Tabela dinâmica1" cacheId="4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3:C6" firstHeaderRow="1" firstDataRow="1" firstDataCol="1" rowPageCount="1" colPageCount="1"/>
  <pivotFields count="36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4"/>
        <item x="2"/>
        <item x="3"/>
        <item x="5"/>
        <item t="default"/>
      </items>
    </pivotField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</pivotFields>
  <rowFields count="1">
    <field x="19"/>
  </rowFields>
  <rowItems count="3">
    <i>
      <x v="1"/>
    </i>
    <i>
      <x v="2"/>
    </i>
    <i t="grand">
      <x/>
    </i>
  </rowItems>
  <colItems count="1">
    <i/>
  </colItems>
  <pageFields count="1">
    <pageField fld="21" hier="-1"/>
  </pageFields>
  <dataFields count="1">
    <dataField name="Contagem de CPF" fld="3" subtotal="count" baseField="1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BFA4-6C36-4A9C-B751-2D9B2450B78B}">
  <dimension ref="A1:C27"/>
  <sheetViews>
    <sheetView showGridLines="0" tabSelected="1" workbookViewId="0">
      <selection activeCell="B8" sqref="B8"/>
    </sheetView>
  </sheetViews>
  <sheetFormatPr defaultColWidth="0" defaultRowHeight="15" zeroHeight="1" x14ac:dyDescent="0.25"/>
  <cols>
    <col min="1" max="1" width="8.85546875" customWidth="1"/>
    <col min="2" max="2" width="46.85546875" style="11" customWidth="1"/>
    <col min="3" max="3" width="9.85546875" customWidth="1"/>
    <col min="4" max="16384" width="9.140625" hidden="1"/>
  </cols>
  <sheetData>
    <row r="1" spans="2:3" x14ac:dyDescent="0.25"/>
    <row r="2" spans="2:3" x14ac:dyDescent="0.25">
      <c r="B2" s="15" t="s">
        <v>0</v>
      </c>
    </row>
    <row r="3" spans="2:3" x14ac:dyDescent="0.25">
      <c r="B3" s="40"/>
    </row>
    <row r="4" spans="2:3" x14ac:dyDescent="0.25">
      <c r="B4" s="44" t="s">
        <v>1</v>
      </c>
      <c r="C4" s="61"/>
    </row>
    <row r="5" spans="2:3" x14ac:dyDescent="0.25">
      <c r="B5" s="44" t="s">
        <v>2</v>
      </c>
    </row>
    <row r="6" spans="2:3" x14ac:dyDescent="0.25">
      <c r="B6" s="44" t="s">
        <v>3</v>
      </c>
      <c r="C6" s="59"/>
    </row>
    <row r="7" spans="2:3" x14ac:dyDescent="0.25">
      <c r="B7" s="44" t="s">
        <v>4</v>
      </c>
      <c r="C7" s="59"/>
    </row>
    <row r="8" spans="2:3" x14ac:dyDescent="0.25">
      <c r="B8" s="45" t="s">
        <v>5</v>
      </c>
    </row>
    <row r="9" spans="2:3" x14ac:dyDescent="0.25">
      <c r="B9" s="44" t="s">
        <v>6</v>
      </c>
      <c r="C9" s="59"/>
    </row>
    <row r="10" spans="2:3" x14ac:dyDescent="0.25">
      <c r="B10" s="44" t="s">
        <v>7</v>
      </c>
      <c r="C10" s="61"/>
    </row>
    <row r="11" spans="2:3" x14ac:dyDescent="0.25">
      <c r="B11" s="44" t="s">
        <v>8</v>
      </c>
      <c r="C11" s="61"/>
    </row>
    <row r="12" spans="2:3" x14ac:dyDescent="0.25">
      <c r="B12" s="44" t="s">
        <v>9</v>
      </c>
      <c r="C12" s="61"/>
    </row>
    <row r="13" spans="2:3" x14ac:dyDescent="0.25">
      <c r="B13" s="44" t="s">
        <v>10</v>
      </c>
      <c r="C13" s="61"/>
    </row>
    <row r="14" spans="2:3" ht="15" customHeight="1" x14ac:dyDescent="0.25">
      <c r="B14" s="53" t="s">
        <v>11</v>
      </c>
      <c r="C14" s="59"/>
    </row>
    <row r="15" spans="2:3" x14ac:dyDescent="0.25">
      <c r="B15" s="44" t="s">
        <v>12</v>
      </c>
      <c r="C15" s="61"/>
    </row>
    <row r="16" spans="2:3" x14ac:dyDescent="0.25">
      <c r="B16" s="44" t="s">
        <v>13</v>
      </c>
      <c r="C16" s="61"/>
    </row>
    <row r="17" spans="2:3" x14ac:dyDescent="0.25">
      <c r="B17" s="44" t="s">
        <v>14</v>
      </c>
      <c r="C17" s="61"/>
    </row>
    <row r="18" spans="2:3" x14ac:dyDescent="0.25">
      <c r="B18" s="44" t="s">
        <v>15</v>
      </c>
      <c r="C18" s="61"/>
    </row>
    <row r="19" spans="2:3" x14ac:dyDescent="0.25">
      <c r="B19" s="44" t="s">
        <v>16</v>
      </c>
      <c r="C19" s="61"/>
    </row>
    <row r="20" spans="2:3" x14ac:dyDescent="0.25">
      <c r="B20" s="44" t="s">
        <v>17</v>
      </c>
      <c r="C20" s="61"/>
    </row>
    <row r="21" spans="2:3" x14ac:dyDescent="0.25">
      <c r="B21" s="44" t="s">
        <v>18</v>
      </c>
      <c r="C21" s="61"/>
    </row>
    <row r="22" spans="2:3" x14ac:dyDescent="0.25">
      <c r="B22" s="44" t="s">
        <v>19</v>
      </c>
      <c r="C22" s="61"/>
    </row>
    <row r="23" spans="2:3" x14ac:dyDescent="0.25">
      <c r="B23" s="44" t="s">
        <v>20</v>
      </c>
      <c r="C23" s="61"/>
    </row>
    <row r="24" spans="2:3" ht="14.25" customHeight="1" x14ac:dyDescent="0.25">
      <c r="B24" s="53" t="s">
        <v>21</v>
      </c>
      <c r="C24" s="59"/>
    </row>
    <row r="25" spans="2:3" x14ac:dyDescent="0.25"/>
    <row r="26" spans="2:3" x14ac:dyDescent="0.25"/>
    <row r="27" spans="2:3" ht="3" customHeight="1" x14ac:dyDescent="0.25"/>
  </sheetData>
  <hyperlinks>
    <hyperlink ref="B5" location="'Cargos e Vacâncias'!A1" display="Cargos e Vacâncias" xr:uid="{76199732-1D84-4414-80B5-A1F685A83330}"/>
    <hyperlink ref="B6" location="'Posses e contratos temporários'!A1" display="Posses e contratos temporários" xr:uid="{3B26E3C4-BD24-479E-A4B5-583FB26D5409}"/>
    <hyperlink ref="B10" location="'Titulação - 3º grau'!A1" display="Titulação - 3º grau" xr:uid="{AE6689DC-02D9-4C07-B463-A3742D50AF7C}"/>
    <hyperlink ref="B11" location="'Classe funcional - 3º grau'!A1" display="Classe funcional - 3º grau" xr:uid="{CBF4242A-35E9-4373-A262-C25FD60FAE51}"/>
    <hyperlink ref="B12" location="'Regime de trabalho -  3º grau'!A1" display="Regime de trabalho -  3º grau" xr:uid="{06C4C6E2-64DC-49B7-9702-152690C2B759}"/>
    <hyperlink ref="B13" location="'Perfil docentes 3º grau'!A1" display="Perfil docentes 3º grau" xr:uid="{5FF356FE-7B7B-4E46-88B7-73B99ABB624E}"/>
    <hyperlink ref="B14" location="'Funções de confiança - 3º grau'!A1" display="Funções de confiança e cargos em comissão - 3º grau" xr:uid="{9CFE21FF-8DAD-4DCB-938C-716DB4BEF9CB}"/>
    <hyperlink ref="B15" location="'Docentes por UA - 3º grau'!A1" display="Docentes por UA - 3º grau" xr:uid="{003D5402-7B85-4B18-B444-877411DFE16D}"/>
    <hyperlink ref="B16" location="'Titulação - ESEBA'!A1" display="Titulação - ESEBA" xr:uid="{49F91595-1AAC-4B2C-A259-28D9AAB66A23}"/>
    <hyperlink ref="B17" location="'Classe funcional - ESEBA'!A1" display="Classe funcional - ESEBA" xr:uid="{CD9C153C-7D51-43E0-9AD9-EDAFB3C3B7EF}"/>
    <hyperlink ref="B18" location="'Regime de trabalho - ESEBA'!A1" display="Regime de trabalho - ESEBA" xr:uid="{282CF7BD-3610-4BEA-8591-8CCA6D8EDBB3}"/>
    <hyperlink ref="B19" location="'Perfil Docentes ESEBA'!A1" display="Perfil Docentes ESEBA" xr:uid="{B346569B-1832-4C00-B2BD-1C22DA551FA9}"/>
    <hyperlink ref="B20" location="'Titulação - ESTES'!A1" display="Titulação - ESTES" xr:uid="{588E492F-5D39-4FCE-AA63-E27BF9E22141}"/>
    <hyperlink ref="B21" location="'Classe funcional - ESTES'!A1" display="Classe funcional - ESTES" xr:uid="{BD2D9FC7-CCD3-435A-98CA-29AA89445E87}"/>
    <hyperlink ref="B22" location="'Regime de trabalho - ESTES'!A1" display="Regime de trabalho - ESTES" xr:uid="{34E5209F-1F31-4725-90FE-23A02D160199}"/>
    <hyperlink ref="B23" location="'Perfil Docentes ESTES'!A1" display="Perfil Docentes ESTES" xr:uid="{EDB252D3-81DA-47B9-9E0A-E2AB7BF9AA6B}"/>
    <hyperlink ref="B24" location="'Funções de confiança - 1º e 2º'!A1" display="Funções de confiança e cargos em comissão - 1º e 2º" xr:uid="{543B0922-59A1-42B1-A894-F809C729B4AD}"/>
    <hyperlink ref="B7" location="'Capacitação Docentes'!A1" display="Capacitação Docentes" xr:uid="{9468610F-0D1C-4785-919C-78A30F9810F5}"/>
    <hyperlink ref="B9" location="'Afastamentos Docentes'!A1" display="Afastamentos Docentes" xr:uid="{FB49BCF3-B1EF-4141-994E-14BEF38FCE93}"/>
    <hyperlink ref="B8" location="'Saúde Docentes'!A1" display="Saúde Docentes" xr:uid="{AEA5FAD9-F26A-41E2-BDED-A43C862C4C7D}"/>
    <hyperlink ref="B4" location="'Quadro resumo'!A1" display="Quadro resumo" xr:uid="{1FEEB947-4701-48BA-86B6-4FD1E8EB721D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G17"/>
  <sheetViews>
    <sheetView showGridLines="0" topLeftCell="A10" workbookViewId="0">
      <selection activeCell="A10" sqref="A10"/>
    </sheetView>
  </sheetViews>
  <sheetFormatPr defaultColWidth="0" defaultRowHeight="15" zeroHeight="1" x14ac:dyDescent="0.25"/>
  <cols>
    <col min="1" max="1" width="6.85546875" customWidth="1"/>
    <col min="2" max="2" width="41.28515625" customWidth="1"/>
    <col min="3" max="4" width="14" customWidth="1"/>
    <col min="5" max="5" width="15" customWidth="1"/>
    <col min="6" max="6" width="7" bestFit="1" customWidth="1"/>
    <col min="7" max="7" width="5.7109375" customWidth="1"/>
    <col min="8" max="16384" width="9.140625" hidden="1"/>
  </cols>
  <sheetData>
    <row r="3" spans="1:7" hidden="1" x14ac:dyDescent="0.25">
      <c r="B3" s="6" t="s">
        <v>92</v>
      </c>
      <c r="C3" s="6" t="s">
        <v>93</v>
      </c>
    </row>
    <row r="4" spans="1:7" hidden="1" x14ac:dyDescent="0.25">
      <c r="B4" s="6" t="s">
        <v>94</v>
      </c>
      <c r="C4" t="s">
        <v>124</v>
      </c>
      <c r="D4" t="s">
        <v>125</v>
      </c>
      <c r="E4" t="s">
        <v>126</v>
      </c>
      <c r="F4" t="s">
        <v>97</v>
      </c>
      <c r="G4" t="s">
        <v>90</v>
      </c>
    </row>
    <row r="5" spans="1:7" hidden="1" x14ac:dyDescent="0.25">
      <c r="B5" s="7" t="s">
        <v>98</v>
      </c>
      <c r="C5">
        <v>19</v>
      </c>
      <c r="D5">
        <v>1693</v>
      </c>
      <c r="E5">
        <v>85</v>
      </c>
      <c r="G5">
        <v>1797</v>
      </c>
    </row>
    <row r="6" spans="1:7" hidden="1" x14ac:dyDescent="0.25">
      <c r="B6" s="7" t="s">
        <v>99</v>
      </c>
      <c r="C6">
        <v>2</v>
      </c>
      <c r="E6">
        <v>76</v>
      </c>
      <c r="G6">
        <v>78</v>
      </c>
    </row>
    <row r="7" spans="1:7" hidden="1" x14ac:dyDescent="0.25">
      <c r="B7" s="7" t="s">
        <v>97</v>
      </c>
    </row>
    <row r="8" spans="1:7" hidden="1" x14ac:dyDescent="0.25">
      <c r="B8" s="7" t="s">
        <v>90</v>
      </c>
      <c r="C8">
        <v>21</v>
      </c>
      <c r="D8">
        <v>1693</v>
      </c>
      <c r="E8">
        <v>161</v>
      </c>
      <c r="G8">
        <v>1875</v>
      </c>
    </row>
    <row r="10" spans="1:7" x14ac:dyDescent="0.25">
      <c r="A10" s="43" t="s">
        <v>22</v>
      </c>
      <c r="B10" s="74" t="s">
        <v>127</v>
      </c>
      <c r="C10" s="76"/>
      <c r="D10" s="76"/>
      <c r="E10" s="76"/>
      <c r="F10" s="75"/>
      <c r="G10" s="32"/>
    </row>
    <row r="11" spans="1:7" x14ac:dyDescent="0.25"/>
    <row r="12" spans="1:7" x14ac:dyDescent="0.25">
      <c r="B12" s="12" t="s">
        <v>101</v>
      </c>
      <c r="C12" s="12" t="s">
        <v>124</v>
      </c>
      <c r="D12" s="12" t="s">
        <v>126</v>
      </c>
      <c r="E12" s="12" t="s">
        <v>125</v>
      </c>
      <c r="F12" s="12" t="s">
        <v>55</v>
      </c>
    </row>
    <row r="13" spans="1:7" x14ac:dyDescent="0.25">
      <c r="B13" s="5" t="s">
        <v>102</v>
      </c>
      <c r="C13" s="1">
        <v>27</v>
      </c>
      <c r="D13" s="2">
        <v>91</v>
      </c>
      <c r="E13" s="2">
        <v>1684</v>
      </c>
      <c r="F13" s="16">
        <f>SUM(C13:E13)</f>
        <v>1802</v>
      </c>
    </row>
    <row r="14" spans="1:7" x14ac:dyDescent="0.25">
      <c r="B14" s="5" t="s">
        <v>103</v>
      </c>
      <c r="C14" s="1">
        <v>7</v>
      </c>
      <c r="D14" s="1">
        <v>104</v>
      </c>
      <c r="E14" s="1">
        <v>0</v>
      </c>
      <c r="F14" s="16">
        <f t="shared" ref="F14:F15" si="0">SUM(C14:E14)</f>
        <v>111</v>
      </c>
    </row>
    <row r="15" spans="1:7" x14ac:dyDescent="0.25">
      <c r="B15" s="13" t="s">
        <v>55</v>
      </c>
      <c r="C15" s="14">
        <f>SUM(C13:C14)</f>
        <v>34</v>
      </c>
      <c r="D15" s="14">
        <f>SUM(D13:D14)</f>
        <v>195</v>
      </c>
      <c r="E15" s="16">
        <f>SUM(E13:E14)</f>
        <v>1684</v>
      </c>
      <c r="F15" s="16">
        <f t="shared" si="0"/>
        <v>1913</v>
      </c>
    </row>
    <row r="16" spans="1:7" x14ac:dyDescent="0.25"/>
    <row r="17" x14ac:dyDescent="0.25"/>
  </sheetData>
  <mergeCells count="1">
    <mergeCell ref="B10:F10"/>
  </mergeCells>
  <hyperlinks>
    <hyperlink ref="A10" location="Menu!A1" display="Menu" xr:uid="{E351380E-88A3-4F30-848A-CC7FC795C545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8557-8ED9-4D74-A0F7-DCC1FE6A868B}">
  <dimension ref="A1:Z60"/>
  <sheetViews>
    <sheetView showGridLines="0" workbookViewId="0"/>
  </sheetViews>
  <sheetFormatPr defaultColWidth="0" defaultRowHeight="15" zeroHeight="1" x14ac:dyDescent="0.25"/>
  <cols>
    <col min="1" max="26" width="9.140625" customWidth="1"/>
    <col min="27" max="16384" width="9.140625" hidden="1"/>
  </cols>
  <sheetData>
    <row r="1" spans="1:25" x14ac:dyDescent="0.25">
      <c r="A1" s="43" t="s">
        <v>22</v>
      </c>
      <c r="B1" s="74" t="s">
        <v>128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5"/>
    </row>
    <row r="2" spans="1:25" x14ac:dyDescent="0.25"/>
    <row r="3" spans="1:25" x14ac:dyDescent="0.25"/>
    <row r="4" spans="1:25" x14ac:dyDescent="0.25"/>
    <row r="5" spans="1:25" x14ac:dyDescent="0.25"/>
    <row r="6" spans="1:25" x14ac:dyDescent="0.25"/>
    <row r="7" spans="1:25" x14ac:dyDescent="0.25"/>
    <row r="8" spans="1:25" x14ac:dyDescent="0.25"/>
    <row r="9" spans="1:25" x14ac:dyDescent="0.25"/>
    <row r="10" spans="1:25" x14ac:dyDescent="0.25"/>
    <row r="11" spans="1:25" x14ac:dyDescent="0.25"/>
    <row r="12" spans="1:25" x14ac:dyDescent="0.25"/>
    <row r="13" spans="1:25" x14ac:dyDescent="0.25"/>
    <row r="14" spans="1:25" x14ac:dyDescent="0.25"/>
    <row r="15" spans="1:25" x14ac:dyDescent="0.25"/>
    <row r="16" spans="1:2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mergeCells count="1">
    <mergeCell ref="B1:Y1"/>
  </mergeCells>
  <hyperlinks>
    <hyperlink ref="A1" location="Menu!A1" display="Menu" xr:uid="{1691ACAF-C3C7-41EB-AAA0-5921B81C53B5}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5650-E92A-4E17-9AD0-26270DBFE959}">
  <dimension ref="A1:N26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140625" style="11" customWidth="1"/>
    <col min="3" max="3" width="30.42578125" style="11" bestFit="1" customWidth="1"/>
    <col min="4" max="4" width="9.140625" style="11" customWidth="1"/>
    <col min="5" max="10" width="9.140625" customWidth="1"/>
    <col min="11" max="11" width="8.140625" customWidth="1"/>
    <col min="12" max="13" width="9.140625" hidden="1" customWidth="1"/>
    <col min="14" max="14" width="11.5703125" hidden="1" customWidth="1"/>
    <col min="15" max="16384" width="9.140625" hidden="1"/>
  </cols>
  <sheetData>
    <row r="1" spans="1:10" x14ac:dyDescent="0.25">
      <c r="A1" s="43" t="s">
        <v>22</v>
      </c>
      <c r="B1" s="74" t="s">
        <v>129</v>
      </c>
      <c r="C1" s="76"/>
      <c r="D1" s="76"/>
      <c r="E1" s="76"/>
      <c r="F1" s="76"/>
      <c r="G1" s="76"/>
      <c r="H1" s="76"/>
      <c r="I1" s="76"/>
      <c r="J1" s="75"/>
    </row>
    <row r="2" spans="1:10" x14ac:dyDescent="0.25"/>
    <row r="3" spans="1:10" x14ac:dyDescent="0.25">
      <c r="B3" s="18" t="s">
        <v>130</v>
      </c>
      <c r="C3" s="18" t="s">
        <v>131</v>
      </c>
      <c r="D3" s="18" t="s">
        <v>71</v>
      </c>
    </row>
    <row r="4" spans="1:10" x14ac:dyDescent="0.25">
      <c r="B4" s="19" t="s">
        <v>132</v>
      </c>
      <c r="C4" s="19" t="s">
        <v>133</v>
      </c>
      <c r="D4" s="20">
        <v>1</v>
      </c>
    </row>
    <row r="5" spans="1:10" x14ac:dyDescent="0.25">
      <c r="B5" s="19" t="s">
        <v>134</v>
      </c>
      <c r="C5" s="19" t="s">
        <v>135</v>
      </c>
      <c r="D5" s="20">
        <v>1</v>
      </c>
    </row>
    <row r="6" spans="1:10" x14ac:dyDescent="0.25">
      <c r="B6" s="19" t="s">
        <v>134</v>
      </c>
      <c r="C6" s="19" t="s">
        <v>136</v>
      </c>
      <c r="D6" s="20">
        <v>5</v>
      </c>
    </row>
    <row r="7" spans="1:10" x14ac:dyDescent="0.25">
      <c r="B7" s="19" t="s">
        <v>134</v>
      </c>
      <c r="C7" s="19" t="s">
        <v>137</v>
      </c>
      <c r="D7" s="20">
        <v>1</v>
      </c>
    </row>
    <row r="8" spans="1:10" x14ac:dyDescent="0.25">
      <c r="B8" s="19" t="s">
        <v>138</v>
      </c>
      <c r="C8" s="19" t="s">
        <v>139</v>
      </c>
      <c r="D8" s="20">
        <v>2</v>
      </c>
    </row>
    <row r="9" spans="1:10" x14ac:dyDescent="0.25">
      <c r="B9" s="19" t="s">
        <v>138</v>
      </c>
      <c r="C9" s="19" t="s">
        <v>140</v>
      </c>
      <c r="D9" s="20">
        <v>1</v>
      </c>
    </row>
    <row r="10" spans="1:10" x14ac:dyDescent="0.25">
      <c r="B10" s="19" t="s">
        <v>138</v>
      </c>
      <c r="C10" s="19" t="s">
        <v>141</v>
      </c>
      <c r="D10" s="20">
        <v>8</v>
      </c>
    </row>
    <row r="11" spans="1:10" x14ac:dyDescent="0.25">
      <c r="B11" s="19" t="s">
        <v>142</v>
      </c>
      <c r="C11" s="19" t="s">
        <v>139</v>
      </c>
      <c r="D11" s="20">
        <v>2</v>
      </c>
    </row>
    <row r="12" spans="1:10" x14ac:dyDescent="0.25">
      <c r="B12" s="19" t="s">
        <v>142</v>
      </c>
      <c r="C12" s="19" t="s">
        <v>141</v>
      </c>
      <c r="D12" s="20">
        <v>48</v>
      </c>
    </row>
    <row r="13" spans="1:10" x14ac:dyDescent="0.25">
      <c r="B13" s="19" t="s">
        <v>142</v>
      </c>
      <c r="C13" s="19" t="s">
        <v>143</v>
      </c>
      <c r="D13" s="20">
        <v>1</v>
      </c>
    </row>
    <row r="14" spans="1:10" x14ac:dyDescent="0.25">
      <c r="B14" s="19" t="s">
        <v>144</v>
      </c>
      <c r="C14" s="19" t="s">
        <v>139</v>
      </c>
      <c r="D14" s="20">
        <v>1</v>
      </c>
    </row>
    <row r="15" spans="1:10" x14ac:dyDescent="0.25">
      <c r="B15" s="19" t="s">
        <v>144</v>
      </c>
      <c r="C15" s="19" t="s">
        <v>145</v>
      </c>
      <c r="D15" s="20">
        <v>1</v>
      </c>
    </row>
    <row r="16" spans="1:10" x14ac:dyDescent="0.25">
      <c r="B16" s="19" t="s">
        <v>144</v>
      </c>
      <c r="C16" s="19" t="s">
        <v>146</v>
      </c>
      <c r="D16" s="20">
        <v>6</v>
      </c>
    </row>
    <row r="17" spans="2:4" x14ac:dyDescent="0.25">
      <c r="B17" s="19" t="s">
        <v>144</v>
      </c>
      <c r="C17" s="19" t="s">
        <v>147</v>
      </c>
      <c r="D17" s="20">
        <v>13</v>
      </c>
    </row>
    <row r="18" spans="2:4" x14ac:dyDescent="0.25">
      <c r="B18" s="19" t="s">
        <v>144</v>
      </c>
      <c r="C18" s="19" t="s">
        <v>148</v>
      </c>
      <c r="D18" s="20">
        <v>1</v>
      </c>
    </row>
    <row r="19" spans="2:4" x14ac:dyDescent="0.25">
      <c r="B19" s="19" t="s">
        <v>149</v>
      </c>
      <c r="C19" s="19" t="s">
        <v>139</v>
      </c>
      <c r="D19" s="20">
        <v>1</v>
      </c>
    </row>
    <row r="20" spans="2:4" x14ac:dyDescent="0.25">
      <c r="B20" s="19" t="s">
        <v>149</v>
      </c>
      <c r="C20" s="19" t="s">
        <v>147</v>
      </c>
      <c r="D20" s="20">
        <v>1</v>
      </c>
    </row>
    <row r="21" spans="2:4" x14ac:dyDescent="0.25">
      <c r="B21" s="19" t="s">
        <v>150</v>
      </c>
      <c r="C21" s="19" t="s">
        <v>151</v>
      </c>
      <c r="D21" s="20">
        <v>4</v>
      </c>
    </row>
    <row r="22" spans="2:4" x14ac:dyDescent="0.25">
      <c r="B22" s="19" t="s">
        <v>152</v>
      </c>
      <c r="C22" s="19" t="s">
        <v>153</v>
      </c>
      <c r="D22" s="20">
        <v>2</v>
      </c>
    </row>
    <row r="23" spans="2:4" x14ac:dyDescent="0.25">
      <c r="B23" s="19" t="s">
        <v>154</v>
      </c>
      <c r="C23" s="19" t="s">
        <v>155</v>
      </c>
      <c r="D23" s="20">
        <v>2</v>
      </c>
    </row>
    <row r="24" spans="2:4" x14ac:dyDescent="0.25">
      <c r="B24" s="19" t="s">
        <v>156</v>
      </c>
      <c r="C24" s="19" t="s">
        <v>157</v>
      </c>
      <c r="D24" s="20">
        <v>137</v>
      </c>
    </row>
    <row r="25" spans="2:4" x14ac:dyDescent="0.25">
      <c r="B25" s="21" t="s">
        <v>55</v>
      </c>
      <c r="C25" s="21"/>
      <c r="D25" s="22">
        <f>SUM(D4:D24)</f>
        <v>239</v>
      </c>
    </row>
    <row r="26" spans="2:4" ht="13.5" customHeight="1" x14ac:dyDescent="0.25"/>
  </sheetData>
  <mergeCells count="1">
    <mergeCell ref="B1:J1"/>
  </mergeCells>
  <hyperlinks>
    <hyperlink ref="A1" location="Menu!A1" display="Menu" xr:uid="{158E3143-D5C3-41A3-A711-84C9A84E40E6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A161-BD11-4DAE-8C17-0141A8130F7D}">
  <dimension ref="A1:D37"/>
  <sheetViews>
    <sheetView showGridLines="0" workbookViewId="0"/>
  </sheetViews>
  <sheetFormatPr defaultColWidth="0" defaultRowHeight="15" zeroHeight="1" x14ac:dyDescent="0.25"/>
  <cols>
    <col min="1" max="1" width="9.140625" style="11" customWidth="1"/>
    <col min="2" max="2" width="61.5703125" style="11" customWidth="1"/>
    <col min="3" max="3" width="19.28515625" style="11" bestFit="1" customWidth="1"/>
    <col min="4" max="4" width="9.140625" customWidth="1"/>
    <col min="5" max="16384" width="9.140625" hidden="1"/>
  </cols>
  <sheetData>
    <row r="1" spans="1:3" x14ac:dyDescent="0.25">
      <c r="A1" s="44" t="s">
        <v>22</v>
      </c>
      <c r="B1" s="74" t="s">
        <v>158</v>
      </c>
      <c r="C1" s="75"/>
    </row>
    <row r="2" spans="1:3" x14ac:dyDescent="0.25"/>
    <row r="3" spans="1:3" x14ac:dyDescent="0.25">
      <c r="B3" s="12" t="s">
        <v>159</v>
      </c>
      <c r="C3" s="12" t="s">
        <v>71</v>
      </c>
    </row>
    <row r="4" spans="1:3" ht="26.25" x14ac:dyDescent="0.25">
      <c r="B4" s="24" t="s">
        <v>160</v>
      </c>
      <c r="C4" s="25">
        <v>37</v>
      </c>
    </row>
    <row r="5" spans="1:3" x14ac:dyDescent="0.25">
      <c r="B5" s="24" t="s">
        <v>161</v>
      </c>
      <c r="C5" s="25">
        <v>32</v>
      </c>
    </row>
    <row r="6" spans="1:3" x14ac:dyDescent="0.25">
      <c r="B6" s="24" t="s">
        <v>162</v>
      </c>
      <c r="C6" s="25">
        <v>31</v>
      </c>
    </row>
    <row r="7" spans="1:3" x14ac:dyDescent="0.25">
      <c r="B7" s="24" t="s">
        <v>163</v>
      </c>
      <c r="C7" s="25">
        <v>66</v>
      </c>
    </row>
    <row r="8" spans="1:3" x14ac:dyDescent="0.25">
      <c r="B8" s="24" t="s">
        <v>164</v>
      </c>
      <c r="C8" s="25">
        <v>51</v>
      </c>
    </row>
    <row r="9" spans="1:3" x14ac:dyDescent="0.25">
      <c r="B9" s="24" t="s">
        <v>165</v>
      </c>
      <c r="C9" s="25">
        <v>65</v>
      </c>
    </row>
    <row r="10" spans="1:3" x14ac:dyDescent="0.25">
      <c r="B10" s="24" t="s">
        <v>166</v>
      </c>
      <c r="C10" s="25">
        <v>34</v>
      </c>
    </row>
    <row r="11" spans="1:3" x14ac:dyDescent="0.25">
      <c r="B11" s="24" t="s">
        <v>167</v>
      </c>
      <c r="C11" s="25">
        <v>45</v>
      </c>
    </row>
    <row r="12" spans="1:3" x14ac:dyDescent="0.25">
      <c r="B12" s="24" t="s">
        <v>168</v>
      </c>
      <c r="C12" s="25">
        <v>71</v>
      </c>
    </row>
    <row r="13" spans="1:3" x14ac:dyDescent="0.25">
      <c r="B13" s="24" t="s">
        <v>169</v>
      </c>
      <c r="C13" s="25">
        <v>60</v>
      </c>
    </row>
    <row r="14" spans="1:3" x14ac:dyDescent="0.25">
      <c r="B14" s="24" t="s">
        <v>170</v>
      </c>
      <c r="C14" s="25">
        <v>48</v>
      </c>
    </row>
    <row r="15" spans="1:3" x14ac:dyDescent="0.25">
      <c r="B15" s="24" t="s">
        <v>171</v>
      </c>
      <c r="C15" s="25">
        <v>68</v>
      </c>
    </row>
    <row r="16" spans="1:3" x14ac:dyDescent="0.25">
      <c r="B16" s="24" t="s">
        <v>172</v>
      </c>
      <c r="C16" s="25">
        <v>152</v>
      </c>
    </row>
    <row r="17" spans="2:3" x14ac:dyDescent="0.25">
      <c r="B17" s="24" t="s">
        <v>173</v>
      </c>
      <c r="C17" s="25">
        <v>55</v>
      </c>
    </row>
    <row r="18" spans="2:3" x14ac:dyDescent="0.25">
      <c r="B18" s="24" t="s">
        <v>174</v>
      </c>
      <c r="C18" s="25">
        <v>55</v>
      </c>
    </row>
    <row r="19" spans="2:3" x14ac:dyDescent="0.25">
      <c r="B19" s="24" t="s">
        <v>175</v>
      </c>
      <c r="C19" s="25">
        <v>76</v>
      </c>
    </row>
    <row r="20" spans="2:3" x14ac:dyDescent="0.25">
      <c r="B20" s="24" t="s">
        <v>176</v>
      </c>
      <c r="C20" s="25">
        <v>39</v>
      </c>
    </row>
    <row r="21" spans="2:3" x14ac:dyDescent="0.25">
      <c r="B21" s="24" t="s">
        <v>177</v>
      </c>
      <c r="C21" s="25">
        <v>35</v>
      </c>
    </row>
    <row r="22" spans="2:3" x14ac:dyDescent="0.25">
      <c r="B22" s="24" t="s">
        <v>178</v>
      </c>
      <c r="C22" s="25">
        <v>75</v>
      </c>
    </row>
    <row r="23" spans="2:3" x14ac:dyDescent="0.25">
      <c r="B23" s="24" t="s">
        <v>179</v>
      </c>
      <c r="C23" s="25">
        <v>67</v>
      </c>
    </row>
    <row r="24" spans="2:3" x14ac:dyDescent="0.25">
      <c r="B24" s="24" t="s">
        <v>180</v>
      </c>
      <c r="C24" s="25">
        <v>65</v>
      </c>
    </row>
    <row r="25" spans="2:3" x14ac:dyDescent="0.25">
      <c r="B25" s="24" t="s">
        <v>181</v>
      </c>
      <c r="C25" s="25">
        <v>52</v>
      </c>
    </row>
    <row r="26" spans="2:3" x14ac:dyDescent="0.25">
      <c r="B26" s="24" t="s">
        <v>182</v>
      </c>
      <c r="C26" s="25">
        <v>25</v>
      </c>
    </row>
    <row r="27" spans="2:3" x14ac:dyDescent="0.25">
      <c r="B27" s="24" t="s">
        <v>183</v>
      </c>
      <c r="C27" s="25">
        <v>46</v>
      </c>
    </row>
    <row r="28" spans="2:3" x14ac:dyDescent="0.25">
      <c r="B28" s="24" t="s">
        <v>184</v>
      </c>
      <c r="C28" s="25">
        <v>27</v>
      </c>
    </row>
    <row r="29" spans="2:3" x14ac:dyDescent="0.25">
      <c r="B29" s="24" t="s">
        <v>185</v>
      </c>
      <c r="C29" s="25">
        <v>49</v>
      </c>
    </row>
    <row r="30" spans="2:3" x14ac:dyDescent="0.25">
      <c r="B30" s="24" t="s">
        <v>186</v>
      </c>
      <c r="C30" s="25">
        <v>66</v>
      </c>
    </row>
    <row r="31" spans="2:3" x14ac:dyDescent="0.25">
      <c r="B31" s="24" t="s">
        <v>187</v>
      </c>
      <c r="C31" s="25">
        <v>33</v>
      </c>
    </row>
    <row r="32" spans="2:3" x14ac:dyDescent="0.25">
      <c r="B32" s="24" t="s">
        <v>188</v>
      </c>
      <c r="C32" s="25">
        <v>89</v>
      </c>
    </row>
    <row r="33" spans="2:3" x14ac:dyDescent="0.25">
      <c r="B33" s="24" t="s">
        <v>217</v>
      </c>
      <c r="C33" s="25">
        <v>96</v>
      </c>
    </row>
    <row r="34" spans="2:3" x14ac:dyDescent="0.25">
      <c r="B34" s="24" t="s">
        <v>189</v>
      </c>
      <c r="C34" s="25">
        <v>43</v>
      </c>
    </row>
    <row r="35" spans="2:3" x14ac:dyDescent="0.25">
      <c r="B35" s="24" t="s">
        <v>190</v>
      </c>
      <c r="C35" s="25">
        <v>49</v>
      </c>
    </row>
    <row r="36" spans="2:3" x14ac:dyDescent="0.25">
      <c r="B36" s="26" t="s">
        <v>55</v>
      </c>
      <c r="C36" s="27">
        <f>SUM(C4:C35)</f>
        <v>1802</v>
      </c>
    </row>
    <row r="37" spans="2:3" x14ac:dyDescent="0.25"/>
  </sheetData>
  <mergeCells count="1">
    <mergeCell ref="B1:C1"/>
  </mergeCells>
  <hyperlinks>
    <hyperlink ref="A1" location="Menu!A1" display="Menu" xr:uid="{D6A2DE31-7020-4F6B-9F45-B44CCFE9CFDC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8306-FA8E-4120-BE91-AD8210D8AB5F}">
  <dimension ref="A1:I19"/>
  <sheetViews>
    <sheetView showGridLines="0" topLeftCell="A12" workbookViewId="0">
      <selection activeCell="A12" sqref="A12"/>
    </sheetView>
  </sheetViews>
  <sheetFormatPr defaultColWidth="0" defaultRowHeight="15" zeroHeight="1" x14ac:dyDescent="0.25"/>
  <cols>
    <col min="1" max="1" width="7.140625" customWidth="1"/>
    <col min="2" max="2" width="43.85546875" customWidth="1"/>
    <col min="3" max="3" width="15.85546875" customWidth="1"/>
    <col min="4" max="4" width="17.42578125" customWidth="1"/>
    <col min="5" max="5" width="14.7109375" customWidth="1"/>
    <col min="6" max="6" width="16.42578125" customWidth="1"/>
    <col min="7" max="7" width="8.42578125" customWidth="1"/>
    <col min="8" max="8" width="7.85546875" customWidth="1"/>
    <col min="9" max="9" width="10.7109375" hidden="1" customWidth="1"/>
    <col min="10" max="16384" width="9.140625" hidden="1"/>
  </cols>
  <sheetData>
    <row r="1" spans="1:7" ht="23.25" hidden="1" customHeight="1" x14ac:dyDescent="0.25">
      <c r="B1" s="6" t="s">
        <v>191</v>
      </c>
      <c r="C1" t="s">
        <v>99</v>
      </c>
    </row>
    <row r="2" spans="1:7" ht="30" hidden="1" customHeight="1" x14ac:dyDescent="0.25"/>
    <row r="3" spans="1:7" ht="29.25" hidden="1" customHeight="1" x14ac:dyDescent="0.25">
      <c r="B3" s="6" t="s">
        <v>94</v>
      </c>
      <c r="C3" t="s">
        <v>92</v>
      </c>
    </row>
    <row r="4" spans="1:7" ht="50.25" hidden="1" customHeight="1" x14ac:dyDescent="0.25">
      <c r="B4" s="7" t="s">
        <v>95</v>
      </c>
      <c r="C4">
        <v>7</v>
      </c>
    </row>
    <row r="5" spans="1:7" ht="18.75" hidden="1" customHeight="1" x14ac:dyDescent="0.25">
      <c r="B5" s="7" t="s">
        <v>192</v>
      </c>
      <c r="C5">
        <v>3</v>
      </c>
    </row>
    <row r="6" spans="1:7" ht="29.25" hidden="1" customHeight="1" x14ac:dyDescent="0.25">
      <c r="B6" s="7" t="s">
        <v>90</v>
      </c>
      <c r="C6">
        <v>10</v>
      </c>
    </row>
    <row r="7" spans="1:7" ht="26.25" hidden="1" customHeight="1" x14ac:dyDescent="0.25"/>
    <row r="8" spans="1:7" ht="45" hidden="1" customHeight="1" x14ac:dyDescent="0.25"/>
    <row r="9" spans="1:7" ht="20.25" hidden="1" customHeight="1" x14ac:dyDescent="0.25"/>
    <row r="10" spans="1:7" ht="16.5" hidden="1" customHeight="1" x14ac:dyDescent="0.25"/>
    <row r="11" spans="1:7" ht="14.25" hidden="1" customHeight="1" x14ac:dyDescent="0.25"/>
    <row r="12" spans="1:7" x14ac:dyDescent="0.25">
      <c r="A12" s="43" t="s">
        <v>22</v>
      </c>
      <c r="B12" s="74" t="s">
        <v>193</v>
      </c>
      <c r="C12" s="76"/>
      <c r="D12" s="76"/>
      <c r="E12" s="76"/>
      <c r="F12" s="76"/>
      <c r="G12" s="75"/>
    </row>
    <row r="13" spans="1:7" x14ac:dyDescent="0.25"/>
    <row r="14" spans="1:7" x14ac:dyDescent="0.25">
      <c r="B14" s="55" t="s">
        <v>101</v>
      </c>
      <c r="C14" s="55" t="s">
        <v>79</v>
      </c>
      <c r="D14" s="55" t="s">
        <v>81</v>
      </c>
      <c r="E14" s="55" t="s">
        <v>82</v>
      </c>
      <c r="F14" s="55" t="s">
        <v>83</v>
      </c>
      <c r="G14" s="55" t="s">
        <v>55</v>
      </c>
    </row>
    <row r="15" spans="1:7" x14ac:dyDescent="0.25">
      <c r="B15" s="3" t="s">
        <v>194</v>
      </c>
      <c r="C15" s="4">
        <v>0</v>
      </c>
      <c r="D15" s="4">
        <v>3</v>
      </c>
      <c r="E15" s="4">
        <v>33</v>
      </c>
      <c r="F15" s="4">
        <v>52</v>
      </c>
      <c r="G15" s="56">
        <f>SUM(C15:F15)</f>
        <v>88</v>
      </c>
    </row>
    <row r="16" spans="1:7" x14ac:dyDescent="0.25">
      <c r="B16" s="3" t="s">
        <v>195</v>
      </c>
      <c r="C16" s="4">
        <v>5</v>
      </c>
      <c r="D16" s="4">
        <v>0</v>
      </c>
      <c r="E16" s="4">
        <v>2</v>
      </c>
      <c r="F16" s="4">
        <v>0</v>
      </c>
      <c r="G16" s="56">
        <f>SUM(C16:F16)</f>
        <v>7</v>
      </c>
    </row>
    <row r="17" spans="2:7" x14ac:dyDescent="0.25">
      <c r="B17" s="8" t="s">
        <v>55</v>
      </c>
      <c r="C17" s="9">
        <f>SUM(C15:C16)</f>
        <v>5</v>
      </c>
      <c r="D17" s="9">
        <f>SUM(D15:D16)</f>
        <v>3</v>
      </c>
      <c r="E17" s="9">
        <f>SUM(E15:E16)</f>
        <v>35</v>
      </c>
      <c r="F17" s="9">
        <f>SUM(F15:F16)</f>
        <v>52</v>
      </c>
      <c r="G17" s="56">
        <f>SUM(C17:F17)</f>
        <v>95</v>
      </c>
    </row>
    <row r="18" spans="2:7" x14ac:dyDescent="0.25"/>
    <row r="19" spans="2:7" x14ac:dyDescent="0.25"/>
  </sheetData>
  <mergeCells count="1">
    <mergeCell ref="B12:G12"/>
  </mergeCells>
  <hyperlinks>
    <hyperlink ref="A12" location="Menu!A1" display="Menu" xr:uid="{33037F06-7D29-47C7-A846-84EEBBE6FD1E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A470-EFED-4B3A-816A-F89F5F879725}">
  <dimension ref="A1:T7"/>
  <sheetViews>
    <sheetView showGridLines="0" workbookViewId="0"/>
  </sheetViews>
  <sheetFormatPr defaultColWidth="9.140625" defaultRowHeight="15" zeroHeight="1" x14ac:dyDescent="0.25"/>
  <cols>
    <col min="1" max="1" width="9.140625" customWidth="1"/>
    <col min="2" max="2" width="44.85546875" customWidth="1"/>
    <col min="3" max="3" width="11.5703125" customWidth="1"/>
    <col min="4" max="8" width="9.140625" customWidth="1"/>
    <col min="12" max="15" width="10.85546875" bestFit="1" customWidth="1"/>
    <col min="16" max="16" width="13.140625" bestFit="1" customWidth="1"/>
    <col min="17" max="18" width="12.5703125" bestFit="1" customWidth="1"/>
    <col min="19" max="19" width="9.42578125" bestFit="1" customWidth="1"/>
    <col min="20" max="20" width="11.28515625" customWidth="1"/>
  </cols>
  <sheetData>
    <row r="1" spans="1:20" x14ac:dyDescent="0.25">
      <c r="A1" s="43" t="s">
        <v>22</v>
      </c>
      <c r="B1" s="86" t="s">
        <v>196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0" x14ac:dyDescent="0.25"/>
    <row r="3" spans="1:20" x14ac:dyDescent="0.25">
      <c r="B3" s="36" t="s">
        <v>101</v>
      </c>
      <c r="C3" s="66" t="s">
        <v>208</v>
      </c>
      <c r="D3" s="66" t="s">
        <v>209</v>
      </c>
      <c r="E3" s="66" t="s">
        <v>210</v>
      </c>
      <c r="F3" s="66" t="s">
        <v>211</v>
      </c>
      <c r="G3" s="66" t="s">
        <v>212</v>
      </c>
      <c r="H3" s="66" t="s">
        <v>213</v>
      </c>
      <c r="I3" s="66" t="s">
        <v>214</v>
      </c>
      <c r="J3" s="66" t="s">
        <v>215</v>
      </c>
      <c r="K3" s="66" t="s">
        <v>216</v>
      </c>
      <c r="L3" s="66" t="s">
        <v>104</v>
      </c>
      <c r="M3" s="66" t="s">
        <v>105</v>
      </c>
      <c r="N3" s="66" t="s">
        <v>106</v>
      </c>
      <c r="O3" s="66" t="s">
        <v>107</v>
      </c>
      <c r="P3" s="66" t="s">
        <v>108</v>
      </c>
      <c r="Q3" s="66" t="s">
        <v>111</v>
      </c>
      <c r="R3" s="66" t="s">
        <v>113</v>
      </c>
      <c r="S3" s="66" t="s">
        <v>116</v>
      </c>
      <c r="T3" s="67" t="s">
        <v>90</v>
      </c>
    </row>
    <row r="4" spans="1:20" x14ac:dyDescent="0.25">
      <c r="B4" s="5" t="s">
        <v>194</v>
      </c>
      <c r="C4" s="68">
        <v>1</v>
      </c>
      <c r="D4" s="68">
        <v>3</v>
      </c>
      <c r="E4" s="68">
        <v>6</v>
      </c>
      <c r="F4" s="68">
        <v>2</v>
      </c>
      <c r="G4" s="68">
        <v>6</v>
      </c>
      <c r="H4" s="68">
        <v>7</v>
      </c>
      <c r="I4" s="68">
        <v>8</v>
      </c>
      <c r="J4" s="68">
        <v>3</v>
      </c>
      <c r="K4" s="68">
        <v>15</v>
      </c>
      <c r="L4" s="68">
        <v>2</v>
      </c>
      <c r="M4" s="68">
        <v>3</v>
      </c>
      <c r="N4" s="68">
        <v>3</v>
      </c>
      <c r="O4" s="68">
        <v>5</v>
      </c>
      <c r="P4" s="68">
        <v>8</v>
      </c>
      <c r="Q4" s="68">
        <v>3</v>
      </c>
      <c r="R4" s="68">
        <v>5</v>
      </c>
      <c r="S4" s="68">
        <v>8</v>
      </c>
      <c r="T4" s="69">
        <v>88</v>
      </c>
    </row>
    <row r="5" spans="1:20" x14ac:dyDescent="0.25">
      <c r="B5" s="5" t="s">
        <v>195</v>
      </c>
      <c r="C5" s="68">
        <v>1</v>
      </c>
      <c r="D5" s="25">
        <v>0</v>
      </c>
      <c r="E5" s="25">
        <v>0</v>
      </c>
      <c r="F5" s="25">
        <v>0</v>
      </c>
      <c r="G5" s="37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68">
        <v>0</v>
      </c>
      <c r="P5" s="68">
        <v>6</v>
      </c>
      <c r="Q5" s="68">
        <v>0</v>
      </c>
      <c r="R5" s="68">
        <v>0</v>
      </c>
      <c r="S5" s="68">
        <v>0</v>
      </c>
      <c r="T5" s="69">
        <v>7</v>
      </c>
    </row>
    <row r="6" spans="1:20" x14ac:dyDescent="0.25">
      <c r="B6" s="13" t="s">
        <v>55</v>
      </c>
      <c r="C6" s="38">
        <v>2</v>
      </c>
      <c r="D6" s="38">
        <v>3</v>
      </c>
      <c r="E6" s="38">
        <v>6</v>
      </c>
      <c r="F6" s="38">
        <v>2</v>
      </c>
      <c r="G6" s="38">
        <v>6</v>
      </c>
      <c r="H6" s="38">
        <v>7</v>
      </c>
      <c r="I6" s="38">
        <v>8</v>
      </c>
      <c r="J6" s="38">
        <v>3</v>
      </c>
      <c r="K6" s="38">
        <v>15</v>
      </c>
      <c r="L6" s="38">
        <v>2</v>
      </c>
      <c r="M6" s="38">
        <v>3</v>
      </c>
      <c r="N6" s="38">
        <v>3</v>
      </c>
      <c r="O6" s="38">
        <v>5</v>
      </c>
      <c r="P6" s="38">
        <v>14</v>
      </c>
      <c r="Q6" s="38">
        <v>3</v>
      </c>
      <c r="R6" s="38">
        <v>5</v>
      </c>
      <c r="S6" s="38">
        <v>8</v>
      </c>
      <c r="T6" s="38">
        <v>95</v>
      </c>
    </row>
    <row r="7" spans="1:20" x14ac:dyDescent="0.25"/>
  </sheetData>
  <mergeCells count="1">
    <mergeCell ref="B1:N1"/>
  </mergeCells>
  <hyperlinks>
    <hyperlink ref="A1" location="Menu!A1" display="Menu" xr:uid="{D1D40F01-0637-4521-AB91-A9AFB3603555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9A85-CB67-4769-BBDA-5E06792C6FCB}">
  <dimension ref="A1:G7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48.42578125" customWidth="1"/>
    <col min="3" max="3" width="12" customWidth="1"/>
    <col min="4" max="7" width="9.140625" customWidth="1"/>
    <col min="8" max="16384" width="9.140625" hidden="1"/>
  </cols>
  <sheetData>
    <row r="1" spans="1:6" x14ac:dyDescent="0.25">
      <c r="A1" s="43" t="s">
        <v>22</v>
      </c>
      <c r="B1" s="74" t="s">
        <v>198</v>
      </c>
      <c r="C1" s="76"/>
      <c r="D1" s="76"/>
      <c r="E1" s="76"/>
      <c r="F1" s="75"/>
    </row>
    <row r="2" spans="1:6" x14ac:dyDescent="0.25"/>
    <row r="3" spans="1:6" x14ac:dyDescent="0.25">
      <c r="B3" s="18" t="s">
        <v>101</v>
      </c>
      <c r="C3" s="18" t="s">
        <v>124</v>
      </c>
      <c r="D3" s="18" t="s">
        <v>125</v>
      </c>
      <c r="E3" s="18" t="s">
        <v>126</v>
      </c>
      <c r="F3" s="18" t="s">
        <v>55</v>
      </c>
    </row>
    <row r="4" spans="1:6" x14ac:dyDescent="0.25">
      <c r="B4" s="3" t="s">
        <v>194</v>
      </c>
      <c r="C4" s="4">
        <v>0</v>
      </c>
      <c r="D4" s="4">
        <v>88</v>
      </c>
      <c r="E4" s="4">
        <v>0</v>
      </c>
      <c r="F4" s="9">
        <f>SUM(C4:E4)</f>
        <v>88</v>
      </c>
    </row>
    <row r="5" spans="1:6" x14ac:dyDescent="0.25">
      <c r="B5" s="3" t="s">
        <v>195</v>
      </c>
      <c r="C5" s="4">
        <v>0</v>
      </c>
      <c r="D5" s="4">
        <v>0</v>
      </c>
      <c r="E5" s="4">
        <v>7</v>
      </c>
      <c r="F5" s="9">
        <f>SUM(C5:E5)</f>
        <v>7</v>
      </c>
    </row>
    <row r="6" spans="1:6" x14ac:dyDescent="0.25">
      <c r="B6" s="8" t="s">
        <v>55</v>
      </c>
      <c r="C6" s="9">
        <f>SUM(C4:C5)</f>
        <v>0</v>
      </c>
      <c r="D6" s="9">
        <f>SUM(D4:D5)</f>
        <v>88</v>
      </c>
      <c r="E6" s="9">
        <f>SUM(E4:E5)</f>
        <v>7</v>
      </c>
      <c r="F6" s="9">
        <f>SUM(F4:F5)</f>
        <v>95</v>
      </c>
    </row>
    <row r="7" spans="1:6" x14ac:dyDescent="0.25"/>
  </sheetData>
  <mergeCells count="1">
    <mergeCell ref="B1:F1"/>
  </mergeCells>
  <hyperlinks>
    <hyperlink ref="A1" location="Menu!A1" display="Menu" xr:uid="{9CDE636F-7F3E-40B3-9081-C2EF1562764E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B33B-0A6B-4B8A-BC60-801A4E4F15FD}">
  <dimension ref="A1:AC61"/>
  <sheetViews>
    <sheetView showGridLines="0" workbookViewId="0"/>
  </sheetViews>
  <sheetFormatPr defaultColWidth="0" defaultRowHeight="15" zeroHeight="1" x14ac:dyDescent="0.25"/>
  <cols>
    <col min="1" max="29" width="9.140625" customWidth="1"/>
    <col min="30" max="16384" width="9.140625" hidden="1"/>
  </cols>
  <sheetData>
    <row r="1" spans="1:28" x14ac:dyDescent="0.25">
      <c r="A1" s="43" t="s">
        <v>22</v>
      </c>
      <c r="B1" s="74" t="s">
        <v>199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5"/>
    </row>
    <row r="2" spans="1:28" x14ac:dyDescent="0.25"/>
    <row r="3" spans="1:28" x14ac:dyDescent="0.25"/>
    <row r="4" spans="1:28" x14ac:dyDescent="0.25"/>
    <row r="5" spans="1:28" x14ac:dyDescent="0.25"/>
    <row r="6" spans="1:28" x14ac:dyDescent="0.25"/>
    <row r="7" spans="1:28" x14ac:dyDescent="0.25"/>
    <row r="8" spans="1:28" x14ac:dyDescent="0.25"/>
    <row r="9" spans="1:28" x14ac:dyDescent="0.25"/>
    <row r="10" spans="1:28" x14ac:dyDescent="0.25"/>
    <row r="11" spans="1:28" x14ac:dyDescent="0.25"/>
    <row r="12" spans="1:28" x14ac:dyDescent="0.25"/>
    <row r="13" spans="1:28" x14ac:dyDescent="0.25"/>
    <row r="14" spans="1:28" x14ac:dyDescent="0.25"/>
    <row r="15" spans="1:28" x14ac:dyDescent="0.25"/>
    <row r="16" spans="1:28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</sheetData>
  <mergeCells count="1">
    <mergeCell ref="B1:AB1"/>
  </mergeCells>
  <hyperlinks>
    <hyperlink ref="A1" location="Menu!A1" display="Menu" xr:uid="{9CBA7615-BA84-44FB-8CD3-3CE3FDF69CB7}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4292-C6F5-47D2-AE08-F76D2E9088C7}">
  <dimension ref="A1:H7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52.7109375" customWidth="1"/>
    <col min="3" max="3" width="14.42578125" customWidth="1"/>
    <col min="4" max="4" width="17.140625" customWidth="1"/>
    <col min="5" max="5" width="10.7109375" customWidth="1"/>
    <col min="6" max="6" width="15" customWidth="1"/>
    <col min="7" max="8" width="9.140625" customWidth="1"/>
    <col min="9" max="16384" width="9.140625" hidden="1"/>
  </cols>
  <sheetData>
    <row r="1" spans="1:7" x14ac:dyDescent="0.25">
      <c r="A1" s="43" t="s">
        <v>22</v>
      </c>
      <c r="B1" s="86" t="s">
        <v>200</v>
      </c>
      <c r="C1" s="86"/>
      <c r="D1" s="86"/>
      <c r="E1" s="86"/>
      <c r="F1" s="86"/>
      <c r="G1" s="86"/>
    </row>
    <row r="2" spans="1:7" x14ac:dyDescent="0.25"/>
    <row r="3" spans="1:7" x14ac:dyDescent="0.25">
      <c r="B3" s="36" t="s">
        <v>101</v>
      </c>
      <c r="C3" s="36" t="s">
        <v>79</v>
      </c>
      <c r="D3" s="36" t="s">
        <v>81</v>
      </c>
      <c r="E3" s="36" t="s">
        <v>82</v>
      </c>
      <c r="F3" s="36" t="s">
        <v>83</v>
      </c>
      <c r="G3" s="36" t="s">
        <v>55</v>
      </c>
    </row>
    <row r="4" spans="1:7" x14ac:dyDescent="0.25">
      <c r="B4" s="28" t="s">
        <v>201</v>
      </c>
      <c r="C4" s="28">
        <v>0</v>
      </c>
      <c r="D4" s="28">
        <v>0</v>
      </c>
      <c r="E4" s="28">
        <v>9</v>
      </c>
      <c r="F4" s="28">
        <v>32</v>
      </c>
      <c r="G4" s="14">
        <f>SUM(C4:F4)</f>
        <v>41</v>
      </c>
    </row>
    <row r="5" spans="1:7" x14ac:dyDescent="0.25">
      <c r="B5" s="28" t="s">
        <v>202</v>
      </c>
      <c r="C5" s="28">
        <v>2</v>
      </c>
      <c r="D5" s="28">
        <v>0</v>
      </c>
      <c r="E5" s="28">
        <v>0</v>
      </c>
      <c r="F5" s="28">
        <v>0</v>
      </c>
      <c r="G5" s="14">
        <f>SUM(C5:F5)</f>
        <v>2</v>
      </c>
    </row>
    <row r="6" spans="1:7" x14ac:dyDescent="0.25">
      <c r="B6" s="38" t="s">
        <v>55</v>
      </c>
      <c r="C6" s="38">
        <f>SUM(C4:C5)</f>
        <v>2</v>
      </c>
      <c r="D6" s="38">
        <f t="shared" ref="D6:F6" si="0">SUM(D4:D5)</f>
        <v>0</v>
      </c>
      <c r="E6" s="38">
        <f t="shared" si="0"/>
        <v>9</v>
      </c>
      <c r="F6" s="38">
        <f t="shared" si="0"/>
        <v>32</v>
      </c>
      <c r="G6" s="14">
        <f>SUM(C6:F6)</f>
        <v>43</v>
      </c>
    </row>
    <row r="7" spans="1:7" x14ac:dyDescent="0.25"/>
  </sheetData>
  <mergeCells count="1">
    <mergeCell ref="B1:G1"/>
  </mergeCells>
  <hyperlinks>
    <hyperlink ref="A1" location="Menu!A1" display="Menu" xr:uid="{CEBBD7A4-9290-44D1-BA25-1B2054928663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AC83-9B94-4D02-A92A-49F88FB34B22}">
  <dimension ref="A1:Q7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44.42578125" customWidth="1"/>
    <col min="3" max="3" width="16.5703125" bestFit="1" customWidth="1"/>
    <col min="4" max="8" width="9.140625" customWidth="1"/>
    <col min="9" max="9" width="10.5703125" bestFit="1" customWidth="1"/>
    <col min="10" max="10" width="12.5703125" bestFit="1" customWidth="1"/>
    <col min="11" max="13" width="12.7109375" bestFit="1" customWidth="1"/>
    <col min="14" max="14" width="9.42578125" bestFit="1" customWidth="1"/>
    <col min="15" max="15" width="11.140625" bestFit="1" customWidth="1"/>
    <col min="16" max="17" width="9.140625" customWidth="1"/>
    <col min="18" max="16384" width="9.140625" hidden="1"/>
  </cols>
  <sheetData>
    <row r="1" spans="1:15" x14ac:dyDescent="0.25">
      <c r="A1" s="43" t="s">
        <v>22</v>
      </c>
      <c r="B1" s="86" t="s">
        <v>203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x14ac:dyDescent="0.25">
      <c r="B2" s="7"/>
    </row>
    <row r="3" spans="1:15" x14ac:dyDescent="0.25">
      <c r="B3" s="36" t="s">
        <v>101</v>
      </c>
      <c r="C3" s="70" t="s">
        <v>208</v>
      </c>
      <c r="D3" s="70" t="s">
        <v>210</v>
      </c>
      <c r="E3" s="70" t="s">
        <v>211</v>
      </c>
      <c r="F3" s="70" t="s">
        <v>212</v>
      </c>
      <c r="G3" s="70" t="s">
        <v>213</v>
      </c>
      <c r="H3" s="70" t="s">
        <v>216</v>
      </c>
      <c r="I3" s="70" t="s">
        <v>105</v>
      </c>
      <c r="J3" s="70" t="s">
        <v>108</v>
      </c>
      <c r="K3" s="70" t="s">
        <v>110</v>
      </c>
      <c r="L3" s="70" t="s">
        <v>112</v>
      </c>
      <c r="M3" s="70" t="s">
        <v>113</v>
      </c>
      <c r="N3" s="70" t="s">
        <v>116</v>
      </c>
      <c r="O3" s="71" t="s">
        <v>90</v>
      </c>
    </row>
    <row r="4" spans="1:15" x14ac:dyDescent="0.25">
      <c r="B4" s="5" t="s">
        <v>201</v>
      </c>
      <c r="C4" s="25">
        <v>2</v>
      </c>
      <c r="D4" s="25">
        <v>1</v>
      </c>
      <c r="E4" s="25">
        <v>4</v>
      </c>
      <c r="F4" s="25">
        <v>7</v>
      </c>
      <c r="G4" s="25">
        <v>2</v>
      </c>
      <c r="H4" s="25">
        <v>3</v>
      </c>
      <c r="I4" s="25">
        <v>1</v>
      </c>
      <c r="J4" s="25">
        <v>3</v>
      </c>
      <c r="K4" s="25">
        <v>2</v>
      </c>
      <c r="L4" s="25">
        <v>1</v>
      </c>
      <c r="M4" s="25">
        <v>3</v>
      </c>
      <c r="N4" s="25">
        <v>12</v>
      </c>
      <c r="O4" s="25">
        <f>SUM(C4:N4)</f>
        <v>41</v>
      </c>
    </row>
    <row r="5" spans="1:15" x14ac:dyDescent="0.25">
      <c r="B5" s="5" t="s">
        <v>202</v>
      </c>
      <c r="C5" s="25">
        <v>1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1</v>
      </c>
      <c r="K5" s="25">
        <v>0</v>
      </c>
      <c r="L5" s="25">
        <v>0</v>
      </c>
      <c r="M5" s="25">
        <v>0</v>
      </c>
      <c r="N5" s="25">
        <v>0</v>
      </c>
      <c r="O5" s="25">
        <f>SUM(C5:N5)</f>
        <v>2</v>
      </c>
    </row>
    <row r="6" spans="1:15" x14ac:dyDescent="0.25">
      <c r="B6" s="13" t="s">
        <v>55</v>
      </c>
      <c r="C6" s="38">
        <f>SUM(C4:C5)</f>
        <v>3</v>
      </c>
      <c r="D6" s="38">
        <f>SUM(D4:D5)</f>
        <v>1</v>
      </c>
      <c r="E6" s="38">
        <f>SUM(E4:E5)</f>
        <v>4</v>
      </c>
      <c r="F6" s="38">
        <f>SUM(F4:F5)</f>
        <v>7</v>
      </c>
      <c r="G6" s="38">
        <f t="shared" ref="G6:N6" si="0">SUM(G4:G5)</f>
        <v>2</v>
      </c>
      <c r="H6" s="38">
        <f t="shared" si="0"/>
        <v>3</v>
      </c>
      <c r="I6" s="38">
        <f t="shared" si="0"/>
        <v>1</v>
      </c>
      <c r="J6" s="38">
        <f t="shared" si="0"/>
        <v>4</v>
      </c>
      <c r="K6" s="38">
        <f t="shared" si="0"/>
        <v>2</v>
      </c>
      <c r="L6" s="38">
        <f t="shared" si="0"/>
        <v>1</v>
      </c>
      <c r="M6" s="38">
        <f t="shared" si="0"/>
        <v>3</v>
      </c>
      <c r="N6" s="38">
        <f t="shared" si="0"/>
        <v>12</v>
      </c>
      <c r="O6" s="38">
        <f>O4+O5</f>
        <v>43</v>
      </c>
    </row>
    <row r="7" spans="1:15" x14ac:dyDescent="0.25"/>
  </sheetData>
  <mergeCells count="1">
    <mergeCell ref="B1:M1"/>
  </mergeCells>
  <hyperlinks>
    <hyperlink ref="A1" location="Menu!A1" display="Menu" xr:uid="{04809244-098F-4851-8A3B-CA36B1A1DB2E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01A7-AEE9-4EA6-A32D-327FEC0D57FE}">
  <dimension ref="A1:D15"/>
  <sheetViews>
    <sheetView showGridLines="0" workbookViewId="0">
      <selection activeCell="B7" sqref="B7"/>
    </sheetView>
  </sheetViews>
  <sheetFormatPr defaultColWidth="0" defaultRowHeight="15" zeroHeight="1" x14ac:dyDescent="0.25"/>
  <cols>
    <col min="1" max="1" width="9.140625" customWidth="1"/>
    <col min="2" max="2" width="72.7109375" customWidth="1"/>
    <col min="3" max="3" width="21.42578125" customWidth="1"/>
    <col min="4" max="4" width="9.140625" customWidth="1"/>
    <col min="5" max="16384" width="9.140625" hidden="1"/>
  </cols>
  <sheetData>
    <row r="1" spans="1:3" x14ac:dyDescent="0.25">
      <c r="A1" s="43" t="s">
        <v>22</v>
      </c>
      <c r="B1" s="74" t="s">
        <v>23</v>
      </c>
      <c r="C1" s="75"/>
    </row>
    <row r="2" spans="1:3" x14ac:dyDescent="0.25"/>
    <row r="3" spans="1:3" x14ac:dyDescent="0.25">
      <c r="B3" s="72" t="s">
        <v>24</v>
      </c>
      <c r="C3" s="73"/>
    </row>
    <row r="4" spans="1:3" x14ac:dyDescent="0.25">
      <c r="B4" s="5" t="s">
        <v>25</v>
      </c>
      <c r="C4" s="46">
        <v>1802</v>
      </c>
    </row>
    <row r="5" spans="1:3" x14ac:dyDescent="0.25">
      <c r="B5" s="5" t="s">
        <v>26</v>
      </c>
      <c r="C5" s="46">
        <v>111</v>
      </c>
    </row>
    <row r="6" spans="1:3" x14ac:dyDescent="0.25">
      <c r="B6" s="5" t="s">
        <v>27</v>
      </c>
      <c r="C6" s="28">
        <v>17</v>
      </c>
    </row>
    <row r="7" spans="1:3" x14ac:dyDescent="0.25">
      <c r="B7" s="13" t="s">
        <v>28</v>
      </c>
      <c r="C7" s="39">
        <f>C4+C5+C6</f>
        <v>1930</v>
      </c>
    </row>
    <row r="8" spans="1:3" x14ac:dyDescent="0.25">
      <c r="B8" s="5" t="s">
        <v>29</v>
      </c>
      <c r="C8" s="28">
        <v>88</v>
      </c>
    </row>
    <row r="9" spans="1:3" x14ac:dyDescent="0.25">
      <c r="B9" s="5" t="s">
        <v>30</v>
      </c>
      <c r="C9" s="28">
        <v>7</v>
      </c>
    </row>
    <row r="10" spans="1:3" x14ac:dyDescent="0.25">
      <c r="B10" s="13" t="s">
        <v>31</v>
      </c>
      <c r="C10" s="38">
        <f>C8+C9</f>
        <v>95</v>
      </c>
    </row>
    <row r="11" spans="1:3" x14ac:dyDescent="0.25">
      <c r="B11" s="5" t="s">
        <v>32</v>
      </c>
      <c r="C11" s="28">
        <f>'Titulação - ESTES'!G4</f>
        <v>41</v>
      </c>
    </row>
    <row r="12" spans="1:3" x14ac:dyDescent="0.25">
      <c r="B12" s="5" t="s">
        <v>33</v>
      </c>
      <c r="C12" s="28">
        <f>'Titulação - ESTES'!G5</f>
        <v>2</v>
      </c>
    </row>
    <row r="13" spans="1:3" x14ac:dyDescent="0.25">
      <c r="B13" s="13" t="s">
        <v>34</v>
      </c>
      <c r="C13" s="38">
        <f>C11+C12</f>
        <v>43</v>
      </c>
    </row>
    <row r="14" spans="1:3" x14ac:dyDescent="0.25">
      <c r="B14" s="13" t="s">
        <v>35</v>
      </c>
      <c r="C14" s="39">
        <f>C7+C10+C13</f>
        <v>2068</v>
      </c>
    </row>
    <row r="15" spans="1:3" x14ac:dyDescent="0.25"/>
  </sheetData>
  <mergeCells count="2">
    <mergeCell ref="B3:C3"/>
    <mergeCell ref="B1:C1"/>
  </mergeCells>
  <hyperlinks>
    <hyperlink ref="A1" location="Menu!A1" display="Menu" xr:uid="{335814DF-769E-40AD-AF85-7B8F2B7EE447}"/>
  </hyperlink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5E16-FA77-4B27-B1C1-4550CA4D1529}">
  <dimension ref="A1:N7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45.7109375" customWidth="1"/>
    <col min="3" max="3" width="11.85546875" customWidth="1"/>
    <col min="4" max="7" width="9.140625" customWidth="1"/>
    <col min="8" max="14" width="0" hidden="1" customWidth="1"/>
    <col min="15" max="16384" width="9.140625" hidden="1"/>
  </cols>
  <sheetData>
    <row r="1" spans="1:6" x14ac:dyDescent="0.25">
      <c r="A1" s="43" t="s">
        <v>22</v>
      </c>
      <c r="B1" s="87" t="s">
        <v>204</v>
      </c>
      <c r="C1" s="88"/>
      <c r="D1" s="88"/>
      <c r="E1" s="88"/>
      <c r="F1" s="89"/>
    </row>
    <row r="2" spans="1:6" x14ac:dyDescent="0.25">
      <c r="B2" s="7"/>
    </row>
    <row r="3" spans="1:6" x14ac:dyDescent="0.25">
      <c r="B3" s="36" t="s">
        <v>101</v>
      </c>
      <c r="C3" s="36" t="s">
        <v>124</v>
      </c>
      <c r="D3" s="36" t="s">
        <v>125</v>
      </c>
      <c r="E3" s="36" t="s">
        <v>126</v>
      </c>
      <c r="F3" s="36" t="s">
        <v>55</v>
      </c>
    </row>
    <row r="4" spans="1:6" x14ac:dyDescent="0.25">
      <c r="B4" s="23" t="s">
        <v>201</v>
      </c>
      <c r="C4" s="30">
        <v>0</v>
      </c>
      <c r="D4" s="30">
        <v>39</v>
      </c>
      <c r="E4" s="30">
        <v>2</v>
      </c>
      <c r="F4" s="58">
        <f>SUM(C4:E4)</f>
        <v>41</v>
      </c>
    </row>
    <row r="5" spans="1:6" x14ac:dyDescent="0.25">
      <c r="B5" s="23" t="s">
        <v>202</v>
      </c>
      <c r="C5" s="30">
        <v>0</v>
      </c>
      <c r="D5" s="30"/>
      <c r="E5" s="30">
        <v>2</v>
      </c>
      <c r="F5" s="58">
        <f>SUM(C5:E5)</f>
        <v>2</v>
      </c>
    </row>
    <row r="6" spans="1:6" x14ac:dyDescent="0.25">
      <c r="B6" s="31" t="s">
        <v>55</v>
      </c>
      <c r="C6" s="58">
        <f>SUM(C4:C5)</f>
        <v>0</v>
      </c>
      <c r="D6" s="58">
        <f t="shared" ref="D6:F6" si="0">SUM(D4:D5)</f>
        <v>39</v>
      </c>
      <c r="E6" s="58">
        <f t="shared" si="0"/>
        <v>4</v>
      </c>
      <c r="F6" s="58">
        <f t="shared" si="0"/>
        <v>43</v>
      </c>
    </row>
    <row r="7" spans="1:6" x14ac:dyDescent="0.25"/>
  </sheetData>
  <mergeCells count="1">
    <mergeCell ref="B1:F1"/>
  </mergeCells>
  <hyperlinks>
    <hyperlink ref="A1" location="Menu!A1" display="Menu" xr:uid="{A3F28C9B-A56D-45AD-87FA-5157576B868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0ED0-47D5-42E7-82A3-ACD76029ADE6}">
  <dimension ref="A1:AC36"/>
  <sheetViews>
    <sheetView showGridLines="0" workbookViewId="0"/>
  </sheetViews>
  <sheetFormatPr defaultColWidth="0" defaultRowHeight="15" zeroHeight="1" x14ac:dyDescent="0.25"/>
  <cols>
    <col min="1" max="29" width="9.140625" customWidth="1"/>
    <col min="30" max="16384" width="9.140625" hidden="1"/>
  </cols>
  <sheetData>
    <row r="1" spans="1:28" x14ac:dyDescent="0.25">
      <c r="A1" s="43" t="s">
        <v>22</v>
      </c>
      <c r="B1" s="74" t="s">
        <v>205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5"/>
    </row>
    <row r="2" spans="1:28" x14ac:dyDescent="0.25"/>
    <row r="3" spans="1:28" x14ac:dyDescent="0.25"/>
    <row r="4" spans="1:28" x14ac:dyDescent="0.25"/>
    <row r="5" spans="1:28" x14ac:dyDescent="0.25"/>
    <row r="6" spans="1:28" x14ac:dyDescent="0.25"/>
    <row r="7" spans="1:28" x14ac:dyDescent="0.25"/>
    <row r="8" spans="1:28" x14ac:dyDescent="0.25"/>
    <row r="9" spans="1:28" x14ac:dyDescent="0.25"/>
    <row r="10" spans="1:28" x14ac:dyDescent="0.25"/>
    <row r="11" spans="1:28" x14ac:dyDescent="0.25"/>
    <row r="12" spans="1:28" x14ac:dyDescent="0.25"/>
    <row r="13" spans="1:28" x14ac:dyDescent="0.25"/>
    <row r="14" spans="1:28" x14ac:dyDescent="0.25"/>
    <row r="15" spans="1:28" x14ac:dyDescent="0.25"/>
    <row r="16" spans="1:28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</sheetData>
  <mergeCells count="1">
    <mergeCell ref="B1:AB1"/>
  </mergeCells>
  <hyperlinks>
    <hyperlink ref="A1" location="Menu!A1" display="Menu" xr:uid="{3FA5C9AE-B6A5-4BA0-B69C-31317DAE27C7}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A581-D53E-4EB0-A399-289EA98124B5}">
  <dimension ref="A1:K12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7.7109375" bestFit="1" customWidth="1"/>
    <col min="3" max="3" width="24" bestFit="1" customWidth="1"/>
    <col min="4" max="4" width="5.85546875" bestFit="1" customWidth="1"/>
    <col min="5" max="5" width="13.5703125" customWidth="1"/>
    <col min="6" max="10" width="9.140625" customWidth="1"/>
    <col min="11" max="11" width="10.28515625" customWidth="1"/>
    <col min="12" max="12" width="9.140625" hidden="1" customWidth="1"/>
    <col min="13" max="16384" width="9.140625" hidden="1"/>
  </cols>
  <sheetData>
    <row r="1" spans="1:10" x14ac:dyDescent="0.25">
      <c r="A1" s="43" t="s">
        <v>22</v>
      </c>
      <c r="B1" s="74" t="s">
        <v>206</v>
      </c>
      <c r="C1" s="76"/>
      <c r="D1" s="76"/>
      <c r="E1" s="76"/>
      <c r="F1" s="76"/>
      <c r="G1" s="76"/>
      <c r="H1" s="76"/>
      <c r="I1" s="76"/>
      <c r="J1" s="75"/>
    </row>
    <row r="2" spans="1:10" x14ac:dyDescent="0.25"/>
    <row r="3" spans="1:10" x14ac:dyDescent="0.25">
      <c r="B3" s="36" t="s">
        <v>130</v>
      </c>
      <c r="C3" s="36" t="s">
        <v>131</v>
      </c>
      <c r="D3" s="36" t="s">
        <v>207</v>
      </c>
    </row>
    <row r="4" spans="1:10" x14ac:dyDescent="0.25">
      <c r="B4" s="51" t="s">
        <v>138</v>
      </c>
      <c r="C4" s="5" t="s">
        <v>141</v>
      </c>
      <c r="D4" s="28">
        <v>1</v>
      </c>
    </row>
    <row r="5" spans="1:10" x14ac:dyDescent="0.25">
      <c r="B5" s="51" t="s">
        <v>142</v>
      </c>
      <c r="C5" s="5" t="s">
        <v>141</v>
      </c>
      <c r="D5" s="28">
        <v>1</v>
      </c>
    </row>
    <row r="6" spans="1:10" x14ac:dyDescent="0.25">
      <c r="B6" s="51" t="s">
        <v>144</v>
      </c>
      <c r="C6" s="5" t="s">
        <v>139</v>
      </c>
      <c r="D6" s="28">
        <v>2</v>
      </c>
    </row>
    <row r="7" spans="1:10" x14ac:dyDescent="0.25">
      <c r="B7" s="51" t="s">
        <v>144</v>
      </c>
      <c r="C7" s="5" t="s">
        <v>145</v>
      </c>
      <c r="D7" s="28">
        <v>1</v>
      </c>
    </row>
    <row r="8" spans="1:10" x14ac:dyDescent="0.25">
      <c r="B8" s="51" t="s">
        <v>144</v>
      </c>
      <c r="C8" s="5" t="s">
        <v>155</v>
      </c>
      <c r="D8" s="28">
        <v>1</v>
      </c>
    </row>
    <row r="9" spans="1:10" x14ac:dyDescent="0.25">
      <c r="B9" s="51" t="s">
        <v>144</v>
      </c>
      <c r="C9" s="60" t="s">
        <v>147</v>
      </c>
      <c r="D9" s="28">
        <v>1</v>
      </c>
    </row>
    <row r="10" spans="1:10" x14ac:dyDescent="0.25">
      <c r="B10" s="51" t="s">
        <v>156</v>
      </c>
      <c r="C10" s="5" t="s">
        <v>157</v>
      </c>
      <c r="D10" s="28">
        <v>7</v>
      </c>
    </row>
    <row r="11" spans="1:10" x14ac:dyDescent="0.25">
      <c r="B11" s="90" t="s">
        <v>55</v>
      </c>
      <c r="C11" s="90"/>
      <c r="D11" s="38">
        <f>SUM(D4:D10)</f>
        <v>14</v>
      </c>
    </row>
    <row r="12" spans="1:10" ht="25.5" customHeight="1" x14ac:dyDescent="0.25"/>
  </sheetData>
  <mergeCells count="2">
    <mergeCell ref="B11:C11"/>
    <mergeCell ref="B1:J1"/>
  </mergeCells>
  <hyperlinks>
    <hyperlink ref="A1" location="Menu!A1" display="Menu" xr:uid="{36E69363-7860-4A9A-B076-E1570606A67E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showGridLines="0" workbookViewId="0">
      <selection activeCell="B5" sqref="B5"/>
    </sheetView>
  </sheetViews>
  <sheetFormatPr defaultColWidth="0" defaultRowHeight="15" zeroHeight="1" x14ac:dyDescent="0.25"/>
  <cols>
    <col min="1" max="1" width="9.140625" customWidth="1"/>
    <col min="2" max="2" width="48.42578125" style="11" customWidth="1"/>
    <col min="3" max="5" width="9.140625" style="11" customWidth="1"/>
    <col min="6" max="6" width="9.140625" customWidth="1"/>
    <col min="7" max="16384" width="9.140625" hidden="1"/>
  </cols>
  <sheetData>
    <row r="1" spans="1:6" x14ac:dyDescent="0.25">
      <c r="A1" s="43" t="s">
        <v>22</v>
      </c>
      <c r="B1" s="74" t="s">
        <v>36</v>
      </c>
      <c r="C1" s="76"/>
      <c r="D1" s="76"/>
      <c r="E1" s="75"/>
    </row>
    <row r="2" spans="1:6" x14ac:dyDescent="0.25"/>
    <row r="3" spans="1:6" x14ac:dyDescent="0.25">
      <c r="B3" s="93" t="s">
        <v>37</v>
      </c>
      <c r="C3" s="93" t="s">
        <v>38</v>
      </c>
      <c r="D3" s="93" t="s">
        <v>39</v>
      </c>
      <c r="E3" s="93" t="s">
        <v>40</v>
      </c>
    </row>
    <row r="4" spans="1:6" x14ac:dyDescent="0.25">
      <c r="B4" s="91" t="s">
        <v>41</v>
      </c>
      <c r="C4" s="2">
        <v>1905</v>
      </c>
      <c r="D4" s="2">
        <v>1811</v>
      </c>
      <c r="E4" s="2">
        <v>94</v>
      </c>
      <c r="F4" s="54"/>
    </row>
    <row r="5" spans="1:6" x14ac:dyDescent="0.25">
      <c r="B5" s="91" t="s">
        <v>42</v>
      </c>
      <c r="C5" s="2">
        <v>3</v>
      </c>
      <c r="D5" s="2">
        <v>3</v>
      </c>
      <c r="E5" s="2">
        <v>0</v>
      </c>
    </row>
    <row r="6" spans="1:6" x14ac:dyDescent="0.25">
      <c r="B6" s="91" t="s">
        <v>43</v>
      </c>
      <c r="C6" s="2">
        <v>133</v>
      </c>
      <c r="D6" s="2">
        <v>130</v>
      </c>
      <c r="E6" s="2">
        <v>3</v>
      </c>
    </row>
    <row r="7" spans="1:6" x14ac:dyDescent="0.25">
      <c r="B7" s="92" t="s">
        <v>55</v>
      </c>
      <c r="C7" s="2">
        <v>2041</v>
      </c>
      <c r="D7" s="2">
        <v>1944</v>
      </c>
      <c r="E7" s="2">
        <v>97</v>
      </c>
    </row>
    <row r="8" spans="1:6" x14ac:dyDescent="0.25"/>
    <row r="9" spans="1:6" x14ac:dyDescent="0.25">
      <c r="B9" s="12" t="s">
        <v>37</v>
      </c>
      <c r="C9" s="72" t="s">
        <v>44</v>
      </c>
      <c r="D9" s="78"/>
      <c r="E9" s="73"/>
    </row>
    <row r="10" spans="1:6" x14ac:dyDescent="0.25">
      <c r="B10" s="5" t="s">
        <v>25</v>
      </c>
      <c r="C10" s="77" t="s">
        <v>45</v>
      </c>
      <c r="D10" s="77"/>
      <c r="E10" s="77"/>
    </row>
    <row r="11" spans="1:6" x14ac:dyDescent="0.25">
      <c r="B11" s="5" t="s">
        <v>46</v>
      </c>
      <c r="C11" s="77" t="s">
        <v>45</v>
      </c>
      <c r="D11" s="77"/>
      <c r="E11" s="77"/>
    </row>
    <row r="12" spans="1:6" x14ac:dyDescent="0.25">
      <c r="B12" s="5" t="s">
        <v>47</v>
      </c>
      <c r="C12" s="77" t="s">
        <v>45</v>
      </c>
      <c r="D12" s="77"/>
      <c r="E12" s="77"/>
    </row>
    <row r="13" spans="1:6" x14ac:dyDescent="0.25">
      <c r="B13" s="5" t="s">
        <v>26</v>
      </c>
      <c r="C13" s="77" t="s">
        <v>48</v>
      </c>
      <c r="D13" s="77"/>
      <c r="E13" s="77"/>
    </row>
    <row r="14" spans="1:6" x14ac:dyDescent="0.25">
      <c r="B14" s="5" t="s">
        <v>27</v>
      </c>
      <c r="C14" s="77" t="s">
        <v>48</v>
      </c>
      <c r="D14" s="77"/>
      <c r="E14" s="77"/>
    </row>
    <row r="15" spans="1:6" x14ac:dyDescent="0.25">
      <c r="B15" s="5" t="s">
        <v>49</v>
      </c>
      <c r="C15" s="77" t="s">
        <v>50</v>
      </c>
      <c r="D15" s="77"/>
      <c r="E15" s="77"/>
    </row>
    <row r="16" spans="1:6" x14ac:dyDescent="0.25">
      <c r="B16" s="5" t="s">
        <v>51</v>
      </c>
      <c r="C16" s="77" t="s">
        <v>50</v>
      </c>
      <c r="D16" s="77"/>
      <c r="E16" s="77"/>
    </row>
    <row r="17" x14ac:dyDescent="0.25"/>
    <row r="18" x14ac:dyDescent="0.25"/>
  </sheetData>
  <mergeCells count="9">
    <mergeCell ref="B1:E1"/>
    <mergeCell ref="C15:E15"/>
    <mergeCell ref="C16:E16"/>
    <mergeCell ref="C9:E9"/>
    <mergeCell ref="C10:E10"/>
    <mergeCell ref="C11:E11"/>
    <mergeCell ref="C12:E12"/>
    <mergeCell ref="C13:E13"/>
    <mergeCell ref="C14:E14"/>
  </mergeCells>
  <hyperlinks>
    <hyperlink ref="A1" location="Menu!A1" display="Menu" xr:uid="{34ED761B-BBEA-4599-8EFF-7F402FC550B5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showGridLines="0" workbookViewId="0"/>
  </sheetViews>
  <sheetFormatPr defaultColWidth="0" defaultRowHeight="15" zeroHeight="1" x14ac:dyDescent="0.25"/>
  <cols>
    <col min="1" max="1" width="6.7109375" customWidth="1"/>
    <col min="2" max="2" width="69.5703125" style="11" customWidth="1"/>
    <col min="3" max="3" width="16.28515625" style="11" customWidth="1"/>
    <col min="4" max="12" width="9.140625" customWidth="1"/>
    <col min="13" max="13" width="8.140625" customWidth="1"/>
    <col min="14" max="14" width="3" customWidth="1"/>
    <col min="15" max="16384" width="9.140625" hidden="1"/>
  </cols>
  <sheetData>
    <row r="1" spans="1:3" x14ac:dyDescent="0.25">
      <c r="A1" s="43" t="s">
        <v>22</v>
      </c>
      <c r="B1" s="74" t="s">
        <v>3</v>
      </c>
      <c r="C1" s="75"/>
    </row>
    <row r="2" spans="1:3" x14ac:dyDescent="0.25"/>
    <row r="3" spans="1:3" x14ac:dyDescent="0.25">
      <c r="B3" s="79" t="s">
        <v>52</v>
      </c>
      <c r="C3" s="80"/>
    </row>
    <row r="4" spans="1:3" x14ac:dyDescent="0.25">
      <c r="B4" s="3" t="s">
        <v>53</v>
      </c>
      <c r="C4" s="47">
        <v>51</v>
      </c>
    </row>
    <row r="5" spans="1:3" x14ac:dyDescent="0.25">
      <c r="B5" s="3" t="s">
        <v>54</v>
      </c>
      <c r="C5" s="47">
        <v>4</v>
      </c>
    </row>
    <row r="6" spans="1:3" x14ac:dyDescent="0.25">
      <c r="B6" s="8" t="s">
        <v>55</v>
      </c>
      <c r="C6" s="9">
        <f>SUM(C4:C5)</f>
        <v>55</v>
      </c>
    </row>
    <row r="7" spans="1:3" x14ac:dyDescent="0.25">
      <c r="B7" s="79" t="s">
        <v>56</v>
      </c>
      <c r="C7" s="80"/>
    </row>
    <row r="8" spans="1:3" x14ac:dyDescent="0.25">
      <c r="B8" s="3" t="s">
        <v>26</v>
      </c>
      <c r="C8" s="20">
        <v>74</v>
      </c>
    </row>
    <row r="9" spans="1:3" x14ac:dyDescent="0.25">
      <c r="B9" s="3" t="s">
        <v>57</v>
      </c>
      <c r="C9" s="20">
        <v>10</v>
      </c>
    </row>
    <row r="10" spans="1:3" x14ac:dyDescent="0.25">
      <c r="B10" s="3" t="s">
        <v>58</v>
      </c>
      <c r="C10" s="20">
        <v>9</v>
      </c>
    </row>
    <row r="11" spans="1:3" x14ac:dyDescent="0.25">
      <c r="B11" s="8" t="s">
        <v>55</v>
      </c>
      <c r="C11" s="9">
        <f>SUM(C8:C10)</f>
        <v>93</v>
      </c>
    </row>
    <row r="12" spans="1:3" x14ac:dyDescent="0.25"/>
  </sheetData>
  <mergeCells count="3">
    <mergeCell ref="B3:C3"/>
    <mergeCell ref="B7:C7"/>
    <mergeCell ref="B1:C1"/>
  </mergeCells>
  <hyperlinks>
    <hyperlink ref="A1" location="Menu!A1" display="Menu" xr:uid="{D1953B11-CB98-486D-9B9D-7FCB499705C3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D677-C226-4D4A-9060-B83867A287B6}">
  <dimension ref="A1:H7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31.28515625" customWidth="1"/>
    <col min="3" max="3" width="36.140625" customWidth="1"/>
    <col min="4" max="4" width="31.7109375" customWidth="1"/>
    <col min="5" max="5" width="20.42578125" customWidth="1"/>
    <col min="6" max="6" width="9.140625" customWidth="1"/>
    <col min="7" max="7" width="42.42578125" hidden="1" customWidth="1"/>
    <col min="8" max="8" width="13.85546875" hidden="1" customWidth="1"/>
    <col min="9" max="16384" width="9.140625" hidden="1"/>
  </cols>
  <sheetData>
    <row r="1" spans="1:5" x14ac:dyDescent="0.25">
      <c r="A1" s="43" t="s">
        <v>22</v>
      </c>
      <c r="B1" s="74" t="s">
        <v>59</v>
      </c>
      <c r="C1" s="76"/>
      <c r="D1" s="76"/>
      <c r="E1" s="75"/>
    </row>
    <row r="2" spans="1:5" x14ac:dyDescent="0.25">
      <c r="B2" s="11"/>
      <c r="C2" s="11"/>
      <c r="D2" s="11"/>
      <c r="E2" s="11"/>
    </row>
    <row r="3" spans="1:5" x14ac:dyDescent="0.25">
      <c r="B3" s="36" t="s">
        <v>60</v>
      </c>
      <c r="C3" s="36" t="s">
        <v>61</v>
      </c>
      <c r="D3" s="36" t="s">
        <v>62</v>
      </c>
      <c r="E3" s="36" t="s">
        <v>55</v>
      </c>
    </row>
    <row r="4" spans="1:5" x14ac:dyDescent="0.25">
      <c r="B4" s="28">
        <v>275</v>
      </c>
      <c r="C4" s="28">
        <v>8</v>
      </c>
      <c r="D4" s="28">
        <v>19</v>
      </c>
      <c r="E4" s="39">
        <f>SUM(B4:D4)</f>
        <v>302</v>
      </c>
    </row>
    <row r="5" spans="1:5" x14ac:dyDescent="0.25">
      <c r="B5" s="11"/>
      <c r="C5" s="11"/>
      <c r="D5" s="11"/>
      <c r="E5" s="11"/>
    </row>
    <row r="7" spans="1:5" ht="28.5" hidden="1" customHeight="1" x14ac:dyDescent="0.25">
      <c r="D7" s="41"/>
      <c r="E7" s="41"/>
    </row>
  </sheetData>
  <mergeCells count="1">
    <mergeCell ref="B1:E1"/>
  </mergeCells>
  <hyperlinks>
    <hyperlink ref="A1" location="Menu!A1" display="Menu" xr:uid="{270D6A16-1225-478F-A886-575C4637C53E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1600-2157-4F8F-AC83-BFF647EF70E9}">
  <dimension ref="A1:D6"/>
  <sheetViews>
    <sheetView showGridLines="0" workbookViewId="0">
      <selection activeCell="C6" sqref="C6"/>
    </sheetView>
  </sheetViews>
  <sheetFormatPr defaultColWidth="0" defaultRowHeight="15" zeroHeight="1" x14ac:dyDescent="0.25"/>
  <cols>
    <col min="1" max="1" width="9.140625" customWidth="1"/>
    <col min="2" max="2" width="39.28515625" customWidth="1"/>
    <col min="3" max="3" width="25.85546875" customWidth="1"/>
    <col min="4" max="4" width="9.140625" customWidth="1"/>
    <col min="5" max="16384" width="9.140625" hidden="1"/>
  </cols>
  <sheetData>
    <row r="1" spans="1:3" x14ac:dyDescent="0.25">
      <c r="A1" s="43" t="s">
        <v>22</v>
      </c>
      <c r="B1" s="74" t="s">
        <v>63</v>
      </c>
      <c r="C1" s="75"/>
    </row>
    <row r="2" spans="1:3" x14ac:dyDescent="0.25">
      <c r="B2" s="40"/>
      <c r="C2" s="40"/>
    </row>
    <row r="3" spans="1:3" x14ac:dyDescent="0.25">
      <c r="B3" s="36" t="s">
        <v>64</v>
      </c>
      <c r="C3" s="36" t="s">
        <v>65</v>
      </c>
    </row>
    <row r="4" spans="1:3" x14ac:dyDescent="0.25">
      <c r="B4" s="5" t="s">
        <v>66</v>
      </c>
      <c r="C4" s="28">
        <v>80</v>
      </c>
    </row>
    <row r="5" spans="1:3" x14ac:dyDescent="0.25">
      <c r="B5" s="5" t="s">
        <v>67</v>
      </c>
      <c r="C5" s="28">
        <v>274</v>
      </c>
    </row>
    <row r="6" spans="1:3" x14ac:dyDescent="0.25"/>
  </sheetData>
  <mergeCells count="1">
    <mergeCell ref="B1:C1"/>
  </mergeCells>
  <hyperlinks>
    <hyperlink ref="A1" location="Menu!A1" display="Menu" xr:uid="{A86B355D-2007-4FBB-9957-287CF865789D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0B62-9D26-4152-ACD0-5C0ED010F05A}">
  <dimension ref="A1:G24"/>
  <sheetViews>
    <sheetView showGridLines="0" workbookViewId="0"/>
  </sheetViews>
  <sheetFormatPr defaultColWidth="0" defaultRowHeight="15" zeroHeight="1" x14ac:dyDescent="0.25"/>
  <cols>
    <col min="1" max="1" width="7.140625" customWidth="1"/>
    <col min="2" max="2" width="65" style="11" customWidth="1"/>
    <col min="3" max="3" width="13.140625" style="11" customWidth="1"/>
    <col min="4" max="4" width="7.5703125" style="11" customWidth="1"/>
    <col min="5" max="5" width="68" style="11" customWidth="1"/>
    <col min="6" max="6" width="29" style="11" customWidth="1"/>
    <col min="7" max="7" width="8" customWidth="1"/>
    <col min="8" max="16384" width="9.140625" hidden="1"/>
  </cols>
  <sheetData>
    <row r="1" spans="1:6" ht="15" customHeight="1" x14ac:dyDescent="0.25">
      <c r="A1" s="43" t="s">
        <v>22</v>
      </c>
      <c r="B1" s="81" t="s">
        <v>68</v>
      </c>
      <c r="C1" s="81"/>
      <c r="E1" s="82" t="s">
        <v>69</v>
      </c>
      <c r="F1" s="83"/>
    </row>
    <row r="2" spans="1:6" x14ac:dyDescent="0.25"/>
    <row r="3" spans="1:6" x14ac:dyDescent="0.25">
      <c r="B3" s="50" t="s">
        <v>70</v>
      </c>
      <c r="C3" s="42" t="s">
        <v>71</v>
      </c>
      <c r="E3" s="50" t="s">
        <v>72</v>
      </c>
      <c r="F3" s="42" t="s">
        <v>71</v>
      </c>
    </row>
    <row r="4" spans="1:6" x14ac:dyDescent="0.25">
      <c r="B4" s="5" t="s">
        <v>73</v>
      </c>
      <c r="C4" s="20">
        <v>31</v>
      </c>
      <c r="E4" s="51" t="s">
        <v>74</v>
      </c>
      <c r="F4" s="20" t="s">
        <v>75</v>
      </c>
    </row>
    <row r="5" spans="1:6" x14ac:dyDescent="0.25">
      <c r="B5" s="5" t="s">
        <v>76</v>
      </c>
      <c r="C5" s="20">
        <v>2</v>
      </c>
      <c r="E5" s="51" t="s">
        <v>77</v>
      </c>
      <c r="F5" s="20" t="s">
        <v>75</v>
      </c>
    </row>
    <row r="6" spans="1:6" x14ac:dyDescent="0.25">
      <c r="B6" s="5" t="s">
        <v>78</v>
      </c>
      <c r="C6" s="38">
        <f>SUM(C4:C5)</f>
        <v>33</v>
      </c>
      <c r="E6" s="51" t="s">
        <v>79</v>
      </c>
      <c r="F6" s="20" t="s">
        <v>75</v>
      </c>
    </row>
    <row r="7" spans="1:6" ht="15" customHeight="1" x14ac:dyDescent="0.25">
      <c r="B7" s="50" t="s">
        <v>80</v>
      </c>
      <c r="C7" s="42" t="s">
        <v>71</v>
      </c>
      <c r="E7" s="51" t="s">
        <v>81</v>
      </c>
      <c r="F7" s="20" t="s">
        <v>75</v>
      </c>
    </row>
    <row r="8" spans="1:6" x14ac:dyDescent="0.25">
      <c r="B8" s="5" t="s">
        <v>82</v>
      </c>
      <c r="C8" s="20">
        <v>0</v>
      </c>
      <c r="E8" s="51" t="s">
        <v>82</v>
      </c>
      <c r="F8" s="20" t="s">
        <v>75</v>
      </c>
    </row>
    <row r="9" spans="1:6" x14ac:dyDescent="0.25">
      <c r="B9" s="5" t="s">
        <v>83</v>
      </c>
      <c r="C9" s="20">
        <v>13</v>
      </c>
      <c r="E9" s="51" t="s">
        <v>83</v>
      </c>
      <c r="F9" s="20" t="s">
        <v>75</v>
      </c>
    </row>
    <row r="10" spans="1:6" x14ac:dyDescent="0.25">
      <c r="B10" s="5" t="s">
        <v>84</v>
      </c>
      <c r="C10" s="20">
        <v>38</v>
      </c>
      <c r="E10" s="51" t="s">
        <v>85</v>
      </c>
      <c r="F10" s="20" t="s">
        <v>75</v>
      </c>
    </row>
    <row r="11" spans="1:6" x14ac:dyDescent="0.25">
      <c r="B11" s="5" t="s">
        <v>86</v>
      </c>
      <c r="C11" s="38">
        <f>SUM(C8:C10)</f>
        <v>51</v>
      </c>
      <c r="E11" s="52" t="s">
        <v>55</v>
      </c>
      <c r="F11" s="38" t="s">
        <v>87</v>
      </c>
    </row>
    <row r="12" spans="1:6" x14ac:dyDescent="0.25">
      <c r="B12" s="50" t="s">
        <v>88</v>
      </c>
      <c r="C12" s="42" t="s">
        <v>71</v>
      </c>
    </row>
    <row r="13" spans="1:6" x14ac:dyDescent="0.25">
      <c r="B13" s="5" t="s">
        <v>89</v>
      </c>
      <c r="C13" s="28">
        <v>170</v>
      </c>
    </row>
    <row r="14" spans="1:6" x14ac:dyDescent="0.25">
      <c r="B14" s="13" t="s">
        <v>90</v>
      </c>
      <c r="C14" s="38">
        <f>C6+C11+C13</f>
        <v>254</v>
      </c>
    </row>
    <row r="15" spans="1:6" x14ac:dyDescent="0.25">
      <c r="B15" s="48"/>
      <c r="C15" s="49"/>
    </row>
    <row r="16" spans="1:6" x14ac:dyDescent="0.25">
      <c r="B16" s="48"/>
      <c r="C16" s="49"/>
    </row>
    <row r="17" spans="2:3" x14ac:dyDescent="0.25">
      <c r="B17" s="48"/>
      <c r="C17" s="49"/>
    </row>
    <row r="18" spans="2:3" x14ac:dyDescent="0.25">
      <c r="B18" s="48"/>
      <c r="C18" s="49"/>
    </row>
    <row r="19" spans="2:3" x14ac:dyDescent="0.25">
      <c r="B19" s="48"/>
      <c r="C19" s="49"/>
    </row>
    <row r="20" spans="2:3" x14ac:dyDescent="0.25">
      <c r="B20" s="48"/>
      <c r="C20" s="49"/>
    </row>
    <row r="21" spans="2:3" ht="1.5" customHeight="1" x14ac:dyDescent="0.25">
      <c r="B21" s="48"/>
      <c r="C21" s="49"/>
    </row>
    <row r="22" spans="2:3" hidden="1" x14ac:dyDescent="0.25">
      <c r="B22" s="48"/>
      <c r="C22" s="49"/>
    </row>
    <row r="23" spans="2:3" hidden="1" x14ac:dyDescent="0.25">
      <c r="B23" s="48"/>
      <c r="C23" s="49"/>
    </row>
    <row r="24" spans="2:3" hidden="1" x14ac:dyDescent="0.25">
      <c r="B24" s="48"/>
      <c r="C24" s="49"/>
    </row>
  </sheetData>
  <mergeCells count="2">
    <mergeCell ref="B1:C1"/>
    <mergeCell ref="E1:F1"/>
  </mergeCells>
  <hyperlinks>
    <hyperlink ref="A1" location="Menu!A1" display="Menu" xr:uid="{A2798C03-DD0B-4941-89E5-854997BB8403}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showGridLines="0" workbookViewId="0"/>
  </sheetViews>
  <sheetFormatPr defaultColWidth="0" defaultRowHeight="15" zeroHeight="1" x14ac:dyDescent="0.25"/>
  <cols>
    <col min="1" max="1" width="8" customWidth="1"/>
    <col min="2" max="2" width="36.85546875" customWidth="1"/>
    <col min="3" max="3" width="15.140625" customWidth="1"/>
    <col min="4" max="4" width="17.42578125" bestFit="1" customWidth="1"/>
    <col min="5" max="5" width="16.42578125" customWidth="1"/>
    <col min="6" max="6" width="15.5703125" customWidth="1"/>
    <col min="7" max="7" width="12.7109375" customWidth="1"/>
    <col min="8" max="8" width="10.7109375" bestFit="1" customWidth="1"/>
    <col min="9" max="16384" width="9.140625" hidden="1"/>
  </cols>
  <sheetData>
    <row r="1" spans="1:8" x14ac:dyDescent="0.25">
      <c r="A1" s="43" t="s">
        <v>22</v>
      </c>
      <c r="B1" s="74" t="s">
        <v>91</v>
      </c>
      <c r="C1" s="76"/>
      <c r="D1" s="76"/>
      <c r="E1" s="76"/>
      <c r="F1" s="76"/>
      <c r="G1" s="75"/>
    </row>
    <row r="4" spans="1:8" hidden="1" x14ac:dyDescent="0.25">
      <c r="B4" s="6" t="s">
        <v>92</v>
      </c>
      <c r="C4" s="6" t="s">
        <v>93</v>
      </c>
    </row>
    <row r="5" spans="1:8" hidden="1" x14ac:dyDescent="0.25">
      <c r="B5" s="6" t="s">
        <v>94</v>
      </c>
      <c r="C5" t="s">
        <v>83</v>
      </c>
      <c r="D5" t="s">
        <v>95</v>
      </c>
      <c r="E5" t="s">
        <v>96</v>
      </c>
      <c r="F5" t="s">
        <v>82</v>
      </c>
      <c r="G5" t="s">
        <v>97</v>
      </c>
      <c r="H5" t="s">
        <v>90</v>
      </c>
    </row>
    <row r="6" spans="1:8" hidden="1" x14ac:dyDescent="0.25">
      <c r="B6" s="7" t="s">
        <v>98</v>
      </c>
      <c r="C6">
        <v>1679</v>
      </c>
      <c r="D6">
        <v>4</v>
      </c>
      <c r="E6">
        <v>17</v>
      </c>
      <c r="F6">
        <v>97</v>
      </c>
      <c r="H6">
        <v>1797</v>
      </c>
    </row>
    <row r="7" spans="1:8" hidden="1" x14ac:dyDescent="0.25">
      <c r="B7" s="7" t="s">
        <v>99</v>
      </c>
      <c r="C7">
        <v>32</v>
      </c>
      <c r="D7">
        <v>5</v>
      </c>
      <c r="F7">
        <v>41</v>
      </c>
      <c r="H7">
        <v>78</v>
      </c>
    </row>
    <row r="8" spans="1:8" hidden="1" x14ac:dyDescent="0.25">
      <c r="B8" s="7" t="s">
        <v>100</v>
      </c>
      <c r="C8">
        <v>16</v>
      </c>
      <c r="D8">
        <v>1</v>
      </c>
      <c r="H8">
        <v>17</v>
      </c>
    </row>
    <row r="9" spans="1:8" hidden="1" x14ac:dyDescent="0.25">
      <c r="B9" s="7" t="s">
        <v>97</v>
      </c>
    </row>
    <row r="10" spans="1:8" hidden="1" x14ac:dyDescent="0.25">
      <c r="B10" s="7" t="s">
        <v>90</v>
      </c>
      <c r="C10">
        <v>1727</v>
      </c>
      <c r="D10">
        <v>10</v>
      </c>
      <c r="E10">
        <v>17</v>
      </c>
      <c r="F10">
        <v>138</v>
      </c>
      <c r="H10">
        <v>1892</v>
      </c>
    </row>
    <row r="14" spans="1:8" x14ac:dyDescent="0.25"/>
    <row r="15" spans="1:8" ht="25.5" customHeight="1" x14ac:dyDescent="0.25">
      <c r="B15" s="17" t="s">
        <v>101</v>
      </c>
      <c r="C15" s="12" t="s">
        <v>79</v>
      </c>
      <c r="D15" s="12" t="s">
        <v>81</v>
      </c>
      <c r="E15" s="12" t="s">
        <v>82</v>
      </c>
      <c r="F15" s="29" t="s">
        <v>83</v>
      </c>
      <c r="G15" s="12" t="s">
        <v>55</v>
      </c>
    </row>
    <row r="16" spans="1:8" x14ac:dyDescent="0.25">
      <c r="B16" s="3" t="s">
        <v>102</v>
      </c>
      <c r="C16" s="4">
        <v>3</v>
      </c>
      <c r="D16" s="4">
        <v>15</v>
      </c>
      <c r="E16" s="4">
        <v>61</v>
      </c>
      <c r="F16" s="33">
        <v>1723</v>
      </c>
      <c r="G16" s="16">
        <f>SUM(C16:F16)</f>
        <v>1802</v>
      </c>
    </row>
    <row r="17" spans="2:7" x14ac:dyDescent="0.25">
      <c r="B17" s="3" t="s">
        <v>103</v>
      </c>
      <c r="C17" s="4">
        <v>6</v>
      </c>
      <c r="D17" s="4">
        <v>0</v>
      </c>
      <c r="E17" s="4">
        <v>58</v>
      </c>
      <c r="F17" s="34">
        <v>47</v>
      </c>
      <c r="G17" s="16">
        <f t="shared" ref="G17:G18" si="0">SUM(C17:F17)</f>
        <v>111</v>
      </c>
    </row>
    <row r="18" spans="2:7" x14ac:dyDescent="0.25">
      <c r="B18" s="8" t="s">
        <v>55</v>
      </c>
      <c r="C18" s="10">
        <f>SUM(C16:C17)</f>
        <v>9</v>
      </c>
      <c r="D18" s="10">
        <f>SUM(D16:D17)</f>
        <v>15</v>
      </c>
      <c r="E18" s="10">
        <f>SUM(E16:E17)</f>
        <v>119</v>
      </c>
      <c r="F18" s="35">
        <f>SUM(F16:F17)</f>
        <v>1770</v>
      </c>
      <c r="G18" s="16">
        <f t="shared" si="0"/>
        <v>1913</v>
      </c>
    </row>
    <row r="19" spans="2:7" x14ac:dyDescent="0.25"/>
    <row r="20" spans="2:7" x14ac:dyDescent="0.25"/>
  </sheetData>
  <mergeCells count="1">
    <mergeCell ref="B1:G1"/>
  </mergeCells>
  <hyperlinks>
    <hyperlink ref="A1" location="Menu!A1" display="Menu" xr:uid="{3A229C11-2868-4990-B3F2-996AB08DD18A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R24"/>
  <sheetViews>
    <sheetView showGridLines="0" topLeftCell="A10" workbookViewId="0">
      <selection activeCell="A10" sqref="A10"/>
    </sheetView>
  </sheetViews>
  <sheetFormatPr defaultColWidth="9.140625" defaultRowHeight="15" zeroHeight="1" x14ac:dyDescent="0.25"/>
  <cols>
    <col min="1" max="1" width="7.42578125" customWidth="1"/>
    <col min="2" max="2" width="36" customWidth="1"/>
    <col min="3" max="3" width="11" customWidth="1"/>
    <col min="4" max="4" width="10.28515625" customWidth="1"/>
    <col min="5" max="6" width="10" customWidth="1"/>
    <col min="7" max="7" width="11.140625" customWidth="1"/>
    <col min="8" max="8" width="12" customWidth="1"/>
    <col min="9" max="9" width="11.5703125" customWidth="1"/>
    <col min="10" max="10" width="11.85546875" customWidth="1"/>
    <col min="11" max="11" width="12.140625" customWidth="1"/>
    <col min="12" max="12" width="11.5703125" customWidth="1"/>
    <col min="13" max="13" width="10.5703125" customWidth="1"/>
    <col min="14" max="14" width="11.42578125" customWidth="1"/>
    <col min="15" max="15" width="11.7109375" customWidth="1"/>
    <col min="16" max="16" width="13.28515625" customWidth="1"/>
    <col min="17" max="17" width="10.28515625" customWidth="1"/>
    <col min="18" max="18" width="10.7109375" customWidth="1"/>
  </cols>
  <sheetData>
    <row r="3" spans="1:18" hidden="1" x14ac:dyDescent="0.25">
      <c r="B3" s="6" t="s">
        <v>92</v>
      </c>
      <c r="C3" s="6" t="s">
        <v>93</v>
      </c>
    </row>
    <row r="4" spans="1:18" hidden="1" x14ac:dyDescent="0.25">
      <c r="B4" s="6" t="s">
        <v>94</v>
      </c>
      <c r="C4" t="s">
        <v>104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  <c r="I4" t="s">
        <v>110</v>
      </c>
      <c r="J4" t="s">
        <v>111</v>
      </c>
      <c r="K4" t="s">
        <v>112</v>
      </c>
      <c r="L4" t="s">
        <v>113</v>
      </c>
      <c r="M4" t="s">
        <v>114</v>
      </c>
      <c r="N4" t="s">
        <v>115</v>
      </c>
      <c r="O4" t="s">
        <v>116</v>
      </c>
      <c r="P4" t="s">
        <v>117</v>
      </c>
      <c r="Q4" t="s">
        <v>97</v>
      </c>
      <c r="R4" t="s">
        <v>90</v>
      </c>
    </row>
    <row r="5" spans="1:18" hidden="1" x14ac:dyDescent="0.25">
      <c r="B5" s="7" t="s">
        <v>98</v>
      </c>
      <c r="C5">
        <v>166</v>
      </c>
      <c r="D5">
        <v>176</v>
      </c>
      <c r="E5">
        <v>171</v>
      </c>
      <c r="F5">
        <v>183</v>
      </c>
      <c r="G5">
        <v>13</v>
      </c>
      <c r="H5">
        <v>20</v>
      </c>
      <c r="I5">
        <v>134</v>
      </c>
      <c r="J5">
        <v>207</v>
      </c>
      <c r="K5">
        <v>221</v>
      </c>
      <c r="L5">
        <v>178</v>
      </c>
      <c r="M5">
        <v>80</v>
      </c>
      <c r="N5">
        <v>23</v>
      </c>
      <c r="O5">
        <v>223</v>
      </c>
      <c r="P5">
        <v>2</v>
      </c>
      <c r="R5">
        <v>1797</v>
      </c>
    </row>
    <row r="6" spans="1:18" hidden="1" x14ac:dyDescent="0.25">
      <c r="B6" s="7" t="s">
        <v>99</v>
      </c>
      <c r="M6">
        <v>78</v>
      </c>
      <c r="R6">
        <v>78</v>
      </c>
    </row>
    <row r="7" spans="1:18" hidden="1" x14ac:dyDescent="0.25">
      <c r="B7" s="7" t="s">
        <v>97</v>
      </c>
    </row>
    <row r="8" spans="1:18" hidden="1" x14ac:dyDescent="0.25">
      <c r="B8" s="7" t="s">
        <v>90</v>
      </c>
      <c r="C8">
        <v>166</v>
      </c>
      <c r="D8">
        <v>176</v>
      </c>
      <c r="E8">
        <v>171</v>
      </c>
      <c r="F8">
        <v>183</v>
      </c>
      <c r="G8">
        <v>13</v>
      </c>
      <c r="H8">
        <v>20</v>
      </c>
      <c r="I8">
        <v>134</v>
      </c>
      <c r="J8">
        <v>207</v>
      </c>
      <c r="K8">
        <v>221</v>
      </c>
      <c r="L8">
        <v>178</v>
      </c>
      <c r="M8">
        <v>158</v>
      </c>
      <c r="N8">
        <v>23</v>
      </c>
      <c r="O8">
        <v>223</v>
      </c>
      <c r="P8">
        <v>2</v>
      </c>
      <c r="R8">
        <v>1875</v>
      </c>
    </row>
    <row r="10" spans="1:18" x14ac:dyDescent="0.25">
      <c r="A10" s="43" t="s">
        <v>22</v>
      </c>
      <c r="B10" s="84" t="s">
        <v>118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1:18" x14ac:dyDescent="0.25"/>
    <row r="12" spans="1:18" x14ac:dyDescent="0.25">
      <c r="B12" s="55" t="s">
        <v>101</v>
      </c>
      <c r="C12" s="55" t="s">
        <v>208</v>
      </c>
      <c r="D12" s="55" t="s">
        <v>209</v>
      </c>
      <c r="E12" s="55" t="s">
        <v>210</v>
      </c>
      <c r="F12" s="55" t="s">
        <v>211</v>
      </c>
      <c r="G12" s="55" t="s">
        <v>212</v>
      </c>
      <c r="H12" s="55" t="s">
        <v>213</v>
      </c>
      <c r="I12" s="55" t="s">
        <v>214</v>
      </c>
      <c r="J12" s="55" t="s">
        <v>215</v>
      </c>
      <c r="K12" s="55" t="s">
        <v>216</v>
      </c>
      <c r="L12" s="55" t="s">
        <v>197</v>
      </c>
      <c r="M12" s="55" t="s">
        <v>119</v>
      </c>
      <c r="N12" s="55" t="s">
        <v>120</v>
      </c>
      <c r="O12" s="55" t="s">
        <v>121</v>
      </c>
      <c r="P12" s="55" t="s">
        <v>122</v>
      </c>
      <c r="Q12" s="62" t="s">
        <v>123</v>
      </c>
      <c r="R12" s="55" t="s">
        <v>55</v>
      </c>
    </row>
    <row r="13" spans="1:18" x14ac:dyDescent="0.25">
      <c r="B13" s="3" t="s">
        <v>102</v>
      </c>
      <c r="C13" s="4">
        <v>29</v>
      </c>
      <c r="D13" s="4">
        <v>79</v>
      </c>
      <c r="E13" s="4">
        <v>79</v>
      </c>
      <c r="F13" s="4">
        <v>125</v>
      </c>
      <c r="G13" s="4">
        <v>130</v>
      </c>
      <c r="H13" s="4">
        <v>147</v>
      </c>
      <c r="I13" s="4">
        <v>81</v>
      </c>
      <c r="J13" s="4">
        <v>135</v>
      </c>
      <c r="K13" s="4">
        <v>227</v>
      </c>
      <c r="L13" s="4">
        <v>94</v>
      </c>
      <c r="M13" s="47">
        <v>0</v>
      </c>
      <c r="N13" s="47">
        <v>105</v>
      </c>
      <c r="O13" s="47">
        <v>126</v>
      </c>
      <c r="P13" s="47">
        <v>185</v>
      </c>
      <c r="Q13" s="63">
        <v>260</v>
      </c>
      <c r="R13" s="64">
        <v>1802</v>
      </c>
    </row>
    <row r="14" spans="1:18" x14ac:dyDescent="0.25">
      <c r="B14" s="3" t="s">
        <v>103</v>
      </c>
      <c r="C14" s="4">
        <v>27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7">
        <v>0</v>
      </c>
      <c r="N14" s="47">
        <v>84</v>
      </c>
      <c r="O14" s="47">
        <v>0</v>
      </c>
      <c r="P14" s="47">
        <v>0</v>
      </c>
      <c r="Q14" s="63">
        <v>0</v>
      </c>
      <c r="R14" s="64">
        <v>111</v>
      </c>
    </row>
    <row r="15" spans="1:18" x14ac:dyDescent="0.25">
      <c r="B15" s="8" t="s">
        <v>55</v>
      </c>
      <c r="C15" s="57">
        <v>56</v>
      </c>
      <c r="D15" s="57">
        <v>79</v>
      </c>
      <c r="E15" s="57">
        <v>79</v>
      </c>
      <c r="F15" s="57">
        <v>125</v>
      </c>
      <c r="G15" s="57">
        <v>130</v>
      </c>
      <c r="H15" s="57">
        <v>147</v>
      </c>
      <c r="I15" s="57">
        <v>81</v>
      </c>
      <c r="J15" s="57">
        <v>135</v>
      </c>
      <c r="K15" s="57">
        <v>227</v>
      </c>
      <c r="L15" s="57">
        <v>94</v>
      </c>
      <c r="M15" s="57">
        <v>0</v>
      </c>
      <c r="N15" s="57">
        <v>189</v>
      </c>
      <c r="O15" s="57">
        <v>126</v>
      </c>
      <c r="P15" s="57">
        <v>185</v>
      </c>
      <c r="Q15" s="65">
        <v>260</v>
      </c>
      <c r="R15" s="64">
        <v>1913</v>
      </c>
    </row>
    <row r="16" spans="1:18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</sheetData>
  <mergeCells count="1">
    <mergeCell ref="B10:M10"/>
  </mergeCells>
  <hyperlinks>
    <hyperlink ref="A10" location="Menu!A1" display="Menu" xr:uid="{C0FD010A-2914-40A2-A9FE-9F79878C61A6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Menu</vt:lpstr>
      <vt:lpstr>Quadro resumo</vt:lpstr>
      <vt:lpstr>Cargos e Vacâncias</vt:lpstr>
      <vt:lpstr>Posses e contratos temporários</vt:lpstr>
      <vt:lpstr>Capacitação Docentes</vt:lpstr>
      <vt:lpstr>Saúde Docentes</vt:lpstr>
      <vt:lpstr>Afastamentos Docentes</vt:lpstr>
      <vt:lpstr>Titulação - 3º grau</vt:lpstr>
      <vt:lpstr>Classe funcional - 3º grau</vt:lpstr>
      <vt:lpstr>Regime de trabalho -  3º grau</vt:lpstr>
      <vt:lpstr>Perfil docentes 3º grau</vt:lpstr>
      <vt:lpstr>Funções de confiança - 3º grau</vt:lpstr>
      <vt:lpstr>Docentes por UA - 3º grau</vt:lpstr>
      <vt:lpstr>Titulação - ESEBA</vt:lpstr>
      <vt:lpstr>Classe funcional - ESEBA</vt:lpstr>
      <vt:lpstr>Regime de trabalho - ESEBA</vt:lpstr>
      <vt:lpstr>Perfil Docentes ESEBA</vt:lpstr>
      <vt:lpstr>Titulação - ESTES</vt:lpstr>
      <vt:lpstr>Classe funcional - ESTES</vt:lpstr>
      <vt:lpstr>Regime de trabalho - ESTES</vt:lpstr>
      <vt:lpstr>Perfil Docentes ESTES</vt:lpstr>
      <vt:lpstr>Funções de confiança - 1º e 2º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Maria Silva Ferreira</dc:creator>
  <cp:keywords/>
  <dc:description/>
  <cp:lastModifiedBy>Divisão de Apoio ao Planejamento Institucional</cp:lastModifiedBy>
  <cp:revision/>
  <dcterms:created xsi:type="dcterms:W3CDTF">2022-12-28T17:51:33Z</dcterms:created>
  <dcterms:modified xsi:type="dcterms:W3CDTF">2026-08-05T11:52:30Z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</Properties>
</file>