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fubr-my.sharepoint.com/personal/diapi_reito_ufu_br/Documents/DIESI INTERNO/Anuário/Anuário 2024/Gestão de Pessoas/"/>
    </mc:Choice>
  </mc:AlternateContent>
  <xr:revisionPtr revIDLastSave="170" documentId="13_ncr:1_{40B5B472-9741-4599-971D-CA4C60300C20}" xr6:coauthVersionLast="47" xr6:coauthVersionMax="47" xr10:uidLastSave="{FFDE3E52-3269-4B08-9EA8-A0C7DE28E65A}"/>
  <bookViews>
    <workbookView xWindow="-120" yWindow="-120" windowWidth="29040" windowHeight="15720" tabRatio="788" xr2:uid="{00000000-000D-0000-FFFF-FFFF00000000}"/>
  </bookViews>
  <sheets>
    <sheet name="Menu" sheetId="30" r:id="rId1"/>
    <sheet name="Quadro resumo" sheetId="31" r:id="rId2"/>
    <sheet name="Cargos e Vacâncias" sheetId="5" r:id="rId3"/>
    <sheet name="Posses e contratos temporários" sheetId="6" r:id="rId4"/>
    <sheet name="Capacitação Docentes" sheetId="27" r:id="rId5"/>
    <sheet name="Saúde Docentes" sheetId="28" r:id="rId6"/>
    <sheet name="Afastamentos Docentes" sheetId="29" r:id="rId7"/>
    <sheet name="Titulação - 3º grau" sheetId="10" r:id="rId8"/>
    <sheet name="Classe funcional - 3º grau" sheetId="12" r:id="rId9"/>
    <sheet name="Regime de trabalho -  3º grau" sheetId="13" r:id="rId10"/>
    <sheet name="Perfil docentes 3º grau" sheetId="32" r:id="rId11"/>
    <sheet name="Funções de confiança - 3º grau" sheetId="15" r:id="rId12"/>
    <sheet name="Docentes por UA - 3º grau" sheetId="16" r:id="rId13"/>
    <sheet name="Titulação - ESEBA" sheetId="18" r:id="rId14"/>
    <sheet name="Classe funcional - ESEBA" sheetId="19" r:id="rId15"/>
    <sheet name="Regime de trabalho - ESEBA" sheetId="20" r:id="rId16"/>
    <sheet name="Perfil Docentes ESEBA" sheetId="33" r:id="rId17"/>
    <sheet name="Titulação - ESTES" sheetId="22" r:id="rId18"/>
    <sheet name="Classe funcional - ESTES" sheetId="23" r:id="rId19"/>
    <sheet name="Regime de trabalho - ESTES" sheetId="24" r:id="rId20"/>
    <sheet name="Perfil Docentes ESTES" sheetId="34" r:id="rId21"/>
    <sheet name="Funções de confiança - 1º e 2º" sheetId="26" r:id="rId22"/>
  </sheets>
  <externalReferences>
    <externalReference r:id="rId23"/>
  </externalReferences>
  <definedNames>
    <definedName name="_9031_Consulta_Docente3Grau_EM_31_12">#REF!</definedName>
    <definedName name="_9031_Consulta_DocentesEseba_EM_31_12">#REF!</definedName>
    <definedName name="_9031_Consulta_DocentesEstes_EM_31_12">#REF!</definedName>
    <definedName name="_9031_Consulta_TecAdm_EM_31_12">#REF!</definedName>
  </definedNames>
  <calcPr calcId="191029"/>
  <pivotCaches>
    <pivotCache cacheId="0" r:id="rId24"/>
    <pivotCache cacheId="1" r:id="rId2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1" l="1"/>
  <c r="C8" i="31"/>
  <c r="C4" i="31"/>
  <c r="C5" i="31"/>
  <c r="E6" i="24"/>
  <c r="D6" i="24"/>
  <c r="C6" i="24"/>
  <c r="F5" i="24"/>
  <c r="F4" i="24"/>
  <c r="F6" i="23"/>
  <c r="E6" i="23"/>
  <c r="D6" i="23"/>
  <c r="C6" i="23"/>
  <c r="G5" i="23"/>
  <c r="G4" i="23"/>
  <c r="F6" i="22"/>
  <c r="E6" i="22"/>
  <c r="D6" i="22"/>
  <c r="C6" i="22"/>
  <c r="G6" i="22" s="1"/>
  <c r="G5" i="22"/>
  <c r="C12" i="31" s="1"/>
  <c r="G4" i="22"/>
  <c r="C11" i="31" s="1"/>
  <c r="E6" i="20"/>
  <c r="D6" i="20"/>
  <c r="C6" i="20"/>
  <c r="F5" i="20"/>
  <c r="F4" i="20"/>
  <c r="F6" i="19"/>
  <c r="E6" i="19"/>
  <c r="D6" i="19"/>
  <c r="C6" i="19"/>
  <c r="G5" i="19"/>
  <c r="G4" i="19"/>
  <c r="F17" i="18"/>
  <c r="E17" i="18"/>
  <c r="D17" i="18"/>
  <c r="C17" i="18"/>
  <c r="G17" i="18" s="1"/>
  <c r="G16" i="18"/>
  <c r="G15" i="18"/>
  <c r="E15" i="13"/>
  <c r="D15" i="13"/>
  <c r="C15" i="13"/>
  <c r="F15" i="13" s="1"/>
  <c r="F14" i="13"/>
  <c r="F13" i="13"/>
  <c r="G15" i="12"/>
  <c r="F15" i="12"/>
  <c r="E15" i="12"/>
  <c r="D15" i="12"/>
  <c r="H15" i="12" s="1"/>
  <c r="C15" i="12"/>
  <c r="H14" i="12"/>
  <c r="H13" i="12"/>
  <c r="F18" i="10"/>
  <c r="E18" i="10"/>
  <c r="D18" i="10"/>
  <c r="C18" i="10"/>
  <c r="G18" i="10" s="1"/>
  <c r="G17" i="10"/>
  <c r="G16" i="10"/>
  <c r="F6" i="24" l="1"/>
  <c r="G6" i="23"/>
  <c r="F6" i="20"/>
  <c r="G6" i="19"/>
  <c r="D23" i="15"/>
  <c r="C7" i="31"/>
  <c r="C13" i="31"/>
  <c r="C10" i="31"/>
  <c r="C14" i="31" l="1"/>
  <c r="C11" i="29"/>
  <c r="C6" i="29"/>
  <c r="C14" i="29" s="1"/>
  <c r="E4" i="27" l="1"/>
  <c r="D9" i="26"/>
  <c r="C11" i="6"/>
  <c r="C6" i="6"/>
</calcChain>
</file>

<file path=xl/sharedStrings.xml><?xml version="1.0" encoding="utf-8"?>
<sst xmlns="http://schemas.openxmlformats.org/spreadsheetml/2006/main" count="376" uniqueCount="210">
  <si>
    <t>SItuação</t>
  </si>
  <si>
    <t>Especialização Nivel Superior</t>
  </si>
  <si>
    <t>ATIVO PERMANENTE</t>
  </si>
  <si>
    <t>40 HS</t>
  </si>
  <si>
    <t>Mestrado</t>
  </si>
  <si>
    <t>Doutorado</t>
  </si>
  <si>
    <t>20 HS</t>
  </si>
  <si>
    <t>ENSINO SUPERIOR</t>
  </si>
  <si>
    <t>40 DE</t>
  </si>
  <si>
    <t>MESTRADO</t>
  </si>
  <si>
    <t>D-03</t>
  </si>
  <si>
    <t>D-02</t>
  </si>
  <si>
    <t>D-01</t>
  </si>
  <si>
    <t>CONT.PROF.SUBSTITUTO</t>
  </si>
  <si>
    <t>D-04</t>
  </si>
  <si>
    <t>Adjunto-02</t>
  </si>
  <si>
    <t>Associado-04</t>
  </si>
  <si>
    <t>Auxiliar-01</t>
  </si>
  <si>
    <t>Titular-01</t>
  </si>
  <si>
    <t>Adjunto-01</t>
  </si>
  <si>
    <t>Associado-03</t>
  </si>
  <si>
    <t>Adjunto-03</t>
  </si>
  <si>
    <t>Associado-02</t>
  </si>
  <si>
    <t>Adjunto-04</t>
  </si>
  <si>
    <t>CONTR.PROF.VISITANTE</t>
  </si>
  <si>
    <t>Associado-01</t>
  </si>
  <si>
    <t>Assistente-02</t>
  </si>
  <si>
    <t>Assistente-01</t>
  </si>
  <si>
    <t>Auxiliar-02</t>
  </si>
  <si>
    <t>Único-01</t>
  </si>
  <si>
    <t>Cargo</t>
  </si>
  <si>
    <t>Aprovada</t>
  </si>
  <si>
    <t>Ocupada</t>
  </si>
  <si>
    <t>Vago</t>
  </si>
  <si>
    <t>Professor do Magistério Superior</t>
  </si>
  <si>
    <t>Professor Titular-Livre Mag. Superior</t>
  </si>
  <si>
    <t>Professor do Ensino Básico, Técnico e Tecnológico</t>
  </si>
  <si>
    <t xml:space="preserve">Forma de Ingresso </t>
  </si>
  <si>
    <t>Professor da Carreira do Ensino Superior</t>
  </si>
  <si>
    <t>Concurso Público</t>
  </si>
  <si>
    <t>Professor da Carreira do Magistério do Ensino Básico</t>
  </si>
  <si>
    <t>Professor da Carreira do Magistério do Ensino Técnico</t>
  </si>
  <si>
    <t>Professor Substituto do Ensino Superior</t>
  </si>
  <si>
    <t xml:space="preserve">Processo Seletivo Simplificado </t>
  </si>
  <si>
    <t>Professor Visitante do Ensino Superior</t>
  </si>
  <si>
    <t>Professor Substituto do Ensino Básico</t>
  </si>
  <si>
    <t>Processo Seletivo Simplificado</t>
  </si>
  <si>
    <t>Professor Substituto do Ensino Técnico</t>
  </si>
  <si>
    <t>Posse</t>
  </si>
  <si>
    <t>Total</t>
  </si>
  <si>
    <t>Contrato Temporário</t>
  </si>
  <si>
    <t>Professor Visitante do Ensino  Superior</t>
  </si>
  <si>
    <t>Professor Substituto do Ensino Básico, Técnico e Tecnológico</t>
  </si>
  <si>
    <t>Rótulos de Linha</t>
  </si>
  <si>
    <t>(vazio)</t>
  </si>
  <si>
    <t>Total Geral</t>
  </si>
  <si>
    <t>Rótulos de Coluna</t>
  </si>
  <si>
    <t>Situação do docente</t>
  </si>
  <si>
    <t>Graduação</t>
  </si>
  <si>
    <t>Especialização</t>
  </si>
  <si>
    <t>Docentes efetivos do Ensino Superior</t>
  </si>
  <si>
    <t>Docentes substitutos do Ensino Superior</t>
  </si>
  <si>
    <t>Contagem de CPF</t>
  </si>
  <si>
    <t>Auxiliar</t>
  </si>
  <si>
    <t>Assistente</t>
  </si>
  <si>
    <t>Adjunto</t>
  </si>
  <si>
    <t>Associado</t>
  </si>
  <si>
    <t>Titular</t>
  </si>
  <si>
    <t>Função</t>
  </si>
  <si>
    <t>Denominação</t>
  </si>
  <si>
    <t>CD - 1</t>
  </si>
  <si>
    <t>Reitor</t>
  </si>
  <si>
    <t>CD - 2</t>
  </si>
  <si>
    <t>Prefeito Universitário</t>
  </si>
  <si>
    <t>Vice-Reitor</t>
  </si>
  <si>
    <t>CD - 3</t>
  </si>
  <si>
    <t>Assessor</t>
  </si>
  <si>
    <t>Chefe de Gabinete</t>
  </si>
  <si>
    <t>Diretor</t>
  </si>
  <si>
    <t>CD - 4</t>
  </si>
  <si>
    <t>Assessor Especial</t>
  </si>
  <si>
    <t>FG - 1</t>
  </si>
  <si>
    <t>Coordenador</t>
  </si>
  <si>
    <t>Coordenador Administrativo</t>
  </si>
  <si>
    <t>Supervisor</t>
  </si>
  <si>
    <t>FG - 2</t>
  </si>
  <si>
    <t>FUC - 1</t>
  </si>
  <si>
    <t>Coordenador de Curso</t>
  </si>
  <si>
    <t>Quant.</t>
  </si>
  <si>
    <t xml:space="preserve">Faculdade de Administração, Ciências Contábeis, Engenharia de Produção e Serviço Social </t>
  </si>
  <si>
    <t xml:space="preserve">Faculdade de Arquitetura e Urbanismo e Design </t>
  </si>
  <si>
    <t>Faculdade de Ciências Contábeis</t>
  </si>
  <si>
    <t xml:space="preserve">Faculdade de Computação </t>
  </si>
  <si>
    <t xml:space="preserve">Faculdade de Direito </t>
  </si>
  <si>
    <t xml:space="preserve">Faculdade de Educação </t>
  </si>
  <si>
    <t xml:space="preserve">Faculdade de Educação Física e Fisioterapia </t>
  </si>
  <si>
    <t>Faculdade de Engenharia Civil</t>
  </si>
  <si>
    <t xml:space="preserve">Faculdade de Engenharia Elétrica </t>
  </si>
  <si>
    <t>Faculdade de Engenharia Mecânica</t>
  </si>
  <si>
    <t xml:space="preserve">Faculdade de Engenharia Química </t>
  </si>
  <si>
    <t xml:space="preserve">Faculdade de Gestão e Negócios </t>
  </si>
  <si>
    <t xml:space="preserve">Faculdade de Matemática </t>
  </si>
  <si>
    <t>Faculdade de Medicina</t>
  </si>
  <si>
    <t xml:space="preserve">Faculdade de Odontologia </t>
  </si>
  <si>
    <t xml:space="preserve">Instituto de Artes </t>
  </si>
  <si>
    <t xml:space="preserve">Instituto de Biologia </t>
  </si>
  <si>
    <t xml:space="preserve">Instituto de Biotecnologia </t>
  </si>
  <si>
    <t xml:space="preserve">Instituto de Ciências Agrárias </t>
  </si>
  <si>
    <t xml:space="preserve">Instituto de Ciências Biomédicas </t>
  </si>
  <si>
    <t xml:space="preserve">Instituto de Ciências Exatas e Naturais do Pontal </t>
  </si>
  <si>
    <t>Instituto de Ciências Humanas do Pontal</t>
  </si>
  <si>
    <t xml:space="preserve">Instituto de Ciências Sociais </t>
  </si>
  <si>
    <t xml:space="preserve">Instituto de Economia e Relações Internacionais </t>
  </si>
  <si>
    <t xml:space="preserve">Instituto de Filosofia </t>
  </si>
  <si>
    <t>Instituto de Física</t>
  </si>
  <si>
    <t xml:space="preserve">Instituto de História </t>
  </si>
  <si>
    <t xml:space="preserve">Instituto de Letras e Linguística </t>
  </si>
  <si>
    <t>Instituto de Psicologia</t>
  </si>
  <si>
    <t xml:space="preserve">Instituto de Química </t>
  </si>
  <si>
    <t>Unidade Acadêmica</t>
  </si>
  <si>
    <t>Cargos e Vacâncias</t>
  </si>
  <si>
    <t>Posses e contratos temporários</t>
  </si>
  <si>
    <t>Docentes efetivos do Ensino Básico - ESEBA</t>
  </si>
  <si>
    <t>Docentes substitutos do Ensino Básico - ESEBA</t>
  </si>
  <si>
    <t>Docente efetivos do Ensino Técnico - ESTES</t>
  </si>
  <si>
    <t>Docente substitutos do Ensino Técnico - ESTES</t>
  </si>
  <si>
    <t>Professores do Magistério Superior por titulação</t>
  </si>
  <si>
    <t>Professores do Magistério Superior por classe funcional</t>
  </si>
  <si>
    <t>Professores do Magistério Superior por regime de trabalho</t>
  </si>
  <si>
    <t>Perfil dos Professores do Magistério Superior (para o perfil são considerados os docentes ativos permanentes)</t>
  </si>
  <si>
    <t>Professores do Magistério Superior ativos permanentes por Unidade Acadêmica</t>
  </si>
  <si>
    <t>Perfil dos professores da ESEBA (para o perfil são considerados os docentes ativos permanentes)</t>
  </si>
  <si>
    <t>Professores da ESEBA por titulação</t>
  </si>
  <si>
    <t>Professores da ESEBA por classe funcional</t>
  </si>
  <si>
    <t>Professores da ESEBA por regime de trabalho</t>
  </si>
  <si>
    <t>Professores da ESTES por titulação</t>
  </si>
  <si>
    <t>Professores da ESTES por classe funcional</t>
  </si>
  <si>
    <t>Professores da ESTES por regime de trabalho</t>
  </si>
  <si>
    <t>Perfil dos professores da ESTES (para o perfil são considerados os docentes ativos permanentes)</t>
  </si>
  <si>
    <t>Qtde.</t>
  </si>
  <si>
    <t>Docentes do Ensino Superior</t>
  </si>
  <si>
    <t>Docentes ESTES</t>
  </si>
  <si>
    <t>Docentes ESEBA</t>
  </si>
  <si>
    <t>Docentes participantes de ações de capacitação</t>
  </si>
  <si>
    <t>Professor Ensino Básico + Ensino Técnico</t>
  </si>
  <si>
    <t>Professor Ensino Superior</t>
  </si>
  <si>
    <t>Categoria</t>
  </si>
  <si>
    <t>Quantitativo</t>
  </si>
  <si>
    <t>Pós-doutorado</t>
  </si>
  <si>
    <t>Nacional</t>
  </si>
  <si>
    <t>Internacional</t>
  </si>
  <si>
    <t>Titulação - 3º grau</t>
  </si>
  <si>
    <t>Classe funcional - 3º grau</t>
  </si>
  <si>
    <t>Regime de trabalho -  3º grau</t>
  </si>
  <si>
    <t>Perfil docentes 3º grau</t>
  </si>
  <si>
    <t>Docentes por UA - 3º grau</t>
  </si>
  <si>
    <t>Titulação - ESEBA</t>
  </si>
  <si>
    <t>Classe funcional - ESEBA</t>
  </si>
  <si>
    <t>Regime de trabalho - ESEBA</t>
  </si>
  <si>
    <t>Perfil Docentes ESEBA</t>
  </si>
  <si>
    <t>Titulação - ESTES</t>
  </si>
  <si>
    <t>Classe funcional - ESTES</t>
  </si>
  <si>
    <t>Regime de trabalho - ESTES</t>
  </si>
  <si>
    <t>Perfil Docentes ESTES</t>
  </si>
  <si>
    <t>Capacitação Docentes</t>
  </si>
  <si>
    <t>Afastamentos Docentes</t>
  </si>
  <si>
    <t>Saúde Docentes</t>
  </si>
  <si>
    <t>Menu</t>
  </si>
  <si>
    <t>Docentes em Licenças para Tratamento de Saúde</t>
  </si>
  <si>
    <t xml:space="preserve">Professores </t>
  </si>
  <si>
    <t>Total de Professores do Ensino Superior</t>
  </si>
  <si>
    <t>Professor da Carreira do Magistério do Ensino Básico – ESEBA</t>
  </si>
  <si>
    <t>Professor Substituto do Magistério do Ensino Básico – ESEBA</t>
  </si>
  <si>
    <t>Total de Professores ESEBA</t>
  </si>
  <si>
    <t xml:space="preserve">Professor da Carreira do Magistério do Ensino Técnico – ESTES </t>
  </si>
  <si>
    <t>Professor Substituto do Magistério do Ensino Técnico – ESTES</t>
  </si>
  <si>
    <t>Total de Professores ESTES</t>
  </si>
  <si>
    <t>Total de Professores</t>
  </si>
  <si>
    <t>Quadro resumo de docentes</t>
  </si>
  <si>
    <t>Quadro resumo</t>
  </si>
  <si>
    <t>Cargos e vacâncias</t>
  </si>
  <si>
    <t>FG - 4</t>
  </si>
  <si>
    <t>Gerente</t>
  </si>
  <si>
    <t>FG - 6</t>
  </si>
  <si>
    <t>Chefe de Setor</t>
  </si>
  <si>
    <t>Gestão de Pessoas - Docentes 2024</t>
  </si>
  <si>
    <t>Professor da Carreira do Magistério Superior</t>
  </si>
  <si>
    <t>Professor da Carreira do Magistério do Ensino Básico, Técnico e Tecnológico</t>
  </si>
  <si>
    <t>Afastamentos previstos no Decreto 9.199/2019 (Ensino Superior, ESTES e ESEBA)</t>
  </si>
  <si>
    <t>Total de licenças concedidas</t>
  </si>
  <si>
    <t>Total de afastamentos</t>
  </si>
  <si>
    <t>Afastamentos</t>
  </si>
  <si>
    <t>Concessão de Ação de Desenvolvimento em Serviço - ADS para estudos de educação formal</t>
  </si>
  <si>
    <t>Concessão de ADS</t>
  </si>
  <si>
    <t>Ensino fundamental</t>
  </si>
  <si>
    <t>Ensino médio</t>
  </si>
  <si>
    <t>Pós-Doutorado</t>
  </si>
  <si>
    <t>Não houve</t>
  </si>
  <si>
    <t>-</t>
  </si>
  <si>
    <t>1. Licença para capacitação</t>
  </si>
  <si>
    <t>2. Participação em programas de pós-graduação stricto sensu no país</t>
  </si>
  <si>
    <t>3. Realização de estudo no exterior</t>
  </si>
  <si>
    <t>Funções de confiança e cargos em comissão - 3º grau</t>
  </si>
  <si>
    <t>Funções de confiança e cargos em comissão - 1º e 2º</t>
  </si>
  <si>
    <t>Professores do Magistério Superior ocupantes de Funções de Confiança e Cargos em Comissão</t>
  </si>
  <si>
    <t>Pró-Reitor</t>
  </si>
  <si>
    <t>Ouvidor</t>
  </si>
  <si>
    <t>Professores 1º e 2º graus ocupantes de Funções de Confiança e Cargos em Comissão</t>
  </si>
  <si>
    <t>Faculdade de Medicina Veterinária e Zootecnia</t>
  </si>
  <si>
    <t>Instituto de Geografia, Geociências e Saúde Coletiva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</si>
</sst>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6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5" fillId="0" borderId="7" xfId="0" applyFont="1" applyBorder="1" applyAlignment="1">
      <alignment horizontal="left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3" fontId="16" fillId="0" borderId="7" xfId="0" applyNumberFormat="1" applyFont="1" applyBorder="1" applyAlignment="1">
      <alignment horizontal="center" vertical="center" wrapText="1" readingOrder="1"/>
    </xf>
    <xf numFmtId="0" fontId="15" fillId="0" borderId="0" xfId="0" applyFont="1"/>
    <xf numFmtId="0" fontId="16" fillId="9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wrapText="1" readingOrder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1"/>
    </xf>
    <xf numFmtId="0" fontId="16" fillId="9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7" fillId="0" borderId="0" xfId="0" applyFont="1"/>
    <xf numFmtId="3" fontId="15" fillId="0" borderId="10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3" fontId="16" fillId="0" borderId="10" xfId="0" applyNumberFormat="1" applyFont="1" applyBorder="1" applyAlignment="1">
      <alignment horizontal="center" vertical="center" wrapText="1" readingOrder="1"/>
    </xf>
    <xf numFmtId="0" fontId="16" fillId="9" borderId="10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3" fontId="16" fillId="0" borderId="1" xfId="0" applyNumberFormat="1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9" borderId="1" xfId="0" applyFont="1" applyFill="1" applyBorder="1" applyAlignment="1">
      <alignment horizontal="center" vertical="center" wrapText="1"/>
    </xf>
    <xf numFmtId="0" fontId="20" fillId="0" borderId="0" xfId="19"/>
    <xf numFmtId="0" fontId="21" fillId="0" borderId="0" xfId="19" applyFont="1"/>
    <xf numFmtId="0" fontId="21" fillId="0" borderId="0" xfId="19" applyFont="1" applyFill="1"/>
    <xf numFmtId="3" fontId="15" fillId="0" borderId="1" xfId="0" applyNumberFormat="1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3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9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21" fillId="0" borderId="0" xfId="19" applyFont="1" applyAlignment="1">
      <alignment wrapText="1"/>
    </xf>
    <xf numFmtId="3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9" borderId="11" xfId="0" applyFont="1" applyFill="1" applyBorder="1" applyAlignment="1">
      <alignment horizontal="center"/>
    </xf>
    <xf numFmtId="0" fontId="15" fillId="0" borderId="10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 readingOrder="1"/>
    </xf>
    <xf numFmtId="0" fontId="19" fillId="0" borderId="7" xfId="0" applyFont="1" applyBorder="1" applyAlignment="1">
      <alignment horizontal="center" wrapText="1" readingOrder="1"/>
    </xf>
    <xf numFmtId="0" fontId="16" fillId="9" borderId="2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1"/>
    </xf>
    <xf numFmtId="0" fontId="16" fillId="9" borderId="3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 indent="1" readingOrder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iperlink" xfId="19" builtinId="8"/>
    <cellStyle name="Hyperlink" xfId="12" xr:uid="{00000000-0005-0000-0000-00000B000000}"/>
    <cellStyle name="Neutral" xfId="13" xr:uid="{00000000-0005-0000-0000-00000C000000}"/>
    <cellStyle name="Normal" xfId="0" builtinId="0" customBuiltin="1"/>
    <cellStyle name="Note" xfId="14" xr:uid="{00000000-0005-0000-0000-00000E000000}"/>
    <cellStyle name="Result" xfId="15" xr:uid="{00000000-0005-0000-0000-000010000000}"/>
    <cellStyle name="Status" xfId="16" xr:uid="{00000000-0005-0000-0000-000011000000}"/>
    <cellStyle name="Text" xfId="17" xr:uid="{00000000-0005-0000-0000-000012000000}"/>
    <cellStyle name="Warning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0"/>
      <c:rAngAx val="0"/>
      <c:perspective val="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0E0-4B85-AD5B-306BA1496EBA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0E0-4B85-AD5B-306BA1496EBA}"/>
              </c:ext>
            </c:extLst>
          </c:dPt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[1]Perfil_3º_grau!$A$8:$B$8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[1]Perfil_3º_grau!$A$9:$B$9</c:f>
              <c:numCache>
                <c:formatCode>General</c:formatCode>
                <c:ptCount val="2"/>
                <c:pt idx="0">
                  <c:v>0.42992213570634036</c:v>
                </c:pt>
                <c:pt idx="1">
                  <c:v>0.57007786429365959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E0-4B85-AD5B-306BA149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FFFFFF">
                  <a:alpha val="50000"/>
                </a:srgbClr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[1]Perfil_Docentes_ESEBA!$A$28:$A$32</c:f>
              <c:strCache>
                <c:ptCount val="5"/>
                <c:pt idx="0">
                  <c:v>Amarela</c:v>
                </c:pt>
                <c:pt idx="1">
                  <c:v>Branca</c:v>
                </c:pt>
                <c:pt idx="2">
                  <c:v>Indígena</c:v>
                </c:pt>
                <c:pt idx="3">
                  <c:v>Parda</c:v>
                </c:pt>
                <c:pt idx="4">
                  <c:v>Preta</c:v>
                </c:pt>
              </c:strCache>
            </c:strRef>
          </c:cat>
          <c:val>
            <c:numRef>
              <c:f>[1]Perfil_Docentes_ESEBA!$B$28:$B$32</c:f>
              <c:numCache>
                <c:formatCode>General</c:formatCode>
                <c:ptCount val="5"/>
                <c:pt idx="0">
                  <c:v>0</c:v>
                </c:pt>
                <c:pt idx="1">
                  <c:v>0.7640449438202247</c:v>
                </c:pt>
                <c:pt idx="2">
                  <c:v>0</c:v>
                </c:pt>
                <c:pt idx="3">
                  <c:v>0.20224719101123595</c:v>
                </c:pt>
                <c:pt idx="4">
                  <c:v>3.3707865168539325E-2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C-4F57-BD3C-698E316F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97841695"/>
        <c:axId val="1190970271"/>
      </c:barChart>
      <c:valAx>
        <c:axId val="11909702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7841695"/>
        <c:crosses val="autoZero"/>
        <c:crossBetween val="between"/>
      </c:valAx>
      <c:catAx>
        <c:axId val="1197841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097027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Regime de Trabalho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FFFFFF">
                  <a:alpha val="50000"/>
                </a:srgbClr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[1]Perfil_Docentes_ESEBA!$A$45:$A$47</c:f>
              <c:strCache>
                <c:ptCount val="3"/>
                <c:pt idx="0">
                  <c:v>40 DE</c:v>
                </c:pt>
                <c:pt idx="1">
                  <c:v>40HS</c:v>
                </c:pt>
                <c:pt idx="2">
                  <c:v>20HS</c:v>
                </c:pt>
              </c:strCache>
            </c:strRef>
          </c:cat>
          <c:val>
            <c:numRef>
              <c:f>[1]Perfil_Docentes_ESEBA!$B$45:$B$47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9-4080-BB18-DAD1FFDE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97840863"/>
        <c:axId val="1197838367"/>
      </c:barChart>
      <c:valAx>
        <c:axId val="11978383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7840863"/>
        <c:crosses val="autoZero"/>
        <c:crossBetween val="between"/>
      </c:valAx>
      <c:catAx>
        <c:axId val="1197840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783836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Titulação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[1]Perfil_Docentes_ESEBA!$A$66:$A$69</c:f>
              <c:strCache>
                <c:ptCount val="4"/>
                <c:pt idx="0">
                  <c:v>Graduação</c:v>
                </c:pt>
                <c:pt idx="1">
                  <c:v>Especialização</c:v>
                </c:pt>
                <c:pt idx="2">
                  <c:v>Mestrado</c:v>
                </c:pt>
                <c:pt idx="3">
                  <c:v>Doutorado</c:v>
                </c:pt>
              </c:strCache>
            </c:strRef>
          </c:cat>
          <c:val>
            <c:numRef>
              <c:f>[1]Perfil_Docentes_ESEBA!$B$66:$B$69</c:f>
              <c:numCache>
                <c:formatCode>General</c:formatCode>
                <c:ptCount val="4"/>
                <c:pt idx="0">
                  <c:v>0</c:v>
                </c:pt>
                <c:pt idx="1">
                  <c:v>3.3707865168539325E-2</c:v>
                </c:pt>
                <c:pt idx="2">
                  <c:v>0.4044943820224719</c:v>
                </c:pt>
                <c:pt idx="3">
                  <c:v>0.5617977528089888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E-4A6A-B38F-6054C7C85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7841279"/>
        <c:axId val="1197839615"/>
        <c:axId val="0"/>
      </c:bar3DChart>
      <c:valAx>
        <c:axId val="1197839615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197841279"/>
        <c:crosses val="autoZero"/>
        <c:crossBetween val="between"/>
      </c:valAx>
      <c:catAx>
        <c:axId val="119784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78396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[1]Perfil_Docentes_ESEBA!$A$87:$A$94</c:f>
              <c:strCache>
                <c:ptCount val="8"/>
                <c:pt idx="0">
                  <c:v>29-33</c:v>
                </c:pt>
                <c:pt idx="1">
                  <c:v>34-38</c:v>
                </c:pt>
                <c:pt idx="2">
                  <c:v>39-43</c:v>
                </c:pt>
                <c:pt idx="3">
                  <c:v>44-48</c:v>
                </c:pt>
                <c:pt idx="4">
                  <c:v>49-53</c:v>
                </c:pt>
                <c:pt idx="5">
                  <c:v>54-58</c:v>
                </c:pt>
                <c:pt idx="6">
                  <c:v>59-63</c:v>
                </c:pt>
                <c:pt idx="7">
                  <c:v>64-68</c:v>
                </c:pt>
              </c:strCache>
            </c:strRef>
          </c:cat>
          <c:val>
            <c:numRef>
              <c:f>[1]Perfil_Docentes_ESEBA!$B$87:$B$94</c:f>
              <c:numCache>
                <c:formatCode>General</c:formatCode>
                <c:ptCount val="8"/>
                <c:pt idx="0">
                  <c:v>4.49438202247191E-2</c:v>
                </c:pt>
                <c:pt idx="1">
                  <c:v>0.16853932584269662</c:v>
                </c:pt>
                <c:pt idx="2">
                  <c:v>0.29213483146067415</c:v>
                </c:pt>
                <c:pt idx="3">
                  <c:v>0.2247191011235955</c:v>
                </c:pt>
                <c:pt idx="4">
                  <c:v>0.1797752808988764</c:v>
                </c:pt>
                <c:pt idx="5">
                  <c:v>5.6179775280898875E-2</c:v>
                </c:pt>
                <c:pt idx="6">
                  <c:v>2.247191011235955E-2</c:v>
                </c:pt>
                <c:pt idx="7">
                  <c:v>1.1235955056179775E-2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E-4A26-AC60-DFD7002A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7839199"/>
        <c:axId val="1197840447"/>
        <c:axId val="0"/>
      </c:bar3DChart>
      <c:valAx>
        <c:axId val="1197840447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1197839199"/>
        <c:crosses val="autoZero"/>
        <c:crossBetween val="between"/>
      </c:valAx>
      <c:catAx>
        <c:axId val="119783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78404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Remuneração (R$)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[1]Perfil_Docentes_ESEBA!$A$113:$A$120</c:f>
              <c:strCache>
                <c:ptCount val="8"/>
                <c:pt idx="0">
                  <c:v>4.000 a 5.999</c:v>
                </c:pt>
                <c:pt idx="1">
                  <c:v>6.000 a 7.999</c:v>
                </c:pt>
                <c:pt idx="2">
                  <c:v>8.000 a 9.999</c:v>
                </c:pt>
                <c:pt idx="3">
                  <c:v>10.000 a 11.999</c:v>
                </c:pt>
                <c:pt idx="4">
                  <c:v>12.000 a 13.999</c:v>
                </c:pt>
                <c:pt idx="5">
                  <c:v>14.000 a 15.999</c:v>
                </c:pt>
                <c:pt idx="6">
                  <c:v>18.000 a 19.999</c:v>
                </c:pt>
                <c:pt idx="7">
                  <c:v>20.000 ou mais</c:v>
                </c:pt>
              </c:strCache>
            </c:strRef>
          </c:cat>
          <c:val>
            <c:numRef>
              <c:f>[1]Perfil_Docentes_ESEBA!$B$113:$B$120</c:f>
              <c:numCache>
                <c:formatCode>General</c:formatCode>
                <c:ptCount val="8"/>
                <c:pt idx="0">
                  <c:v>1.1363636363636364E-2</c:v>
                </c:pt>
                <c:pt idx="1">
                  <c:v>3.4090909090909088E-2</c:v>
                </c:pt>
                <c:pt idx="2">
                  <c:v>1.1363636363636364E-2</c:v>
                </c:pt>
                <c:pt idx="3">
                  <c:v>6.8181818181818177E-2</c:v>
                </c:pt>
                <c:pt idx="4">
                  <c:v>0.26136363636363635</c:v>
                </c:pt>
                <c:pt idx="5">
                  <c:v>0.125</c:v>
                </c:pt>
                <c:pt idx="6">
                  <c:v>0.19318181818181818</c:v>
                </c:pt>
                <c:pt idx="7">
                  <c:v>0.28409090909090912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9-4078-B1CB-9E8DFF08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0970687"/>
        <c:axId val="1197838783"/>
        <c:axId val="0"/>
      </c:bar3DChart>
      <c:valAx>
        <c:axId val="1197838783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190970687"/>
        <c:crosses val="autoZero"/>
        <c:crossBetween val="between"/>
      </c:valAx>
      <c:catAx>
        <c:axId val="119097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7838783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72-41C7-947D-3A1248F8B60E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72-41C7-947D-3A1248F8B60E}"/>
              </c:ext>
            </c:extLst>
          </c:dPt>
          <c:dLbls>
            <c:spPr>
              <a:solidFill>
                <a:srgbClr val="767171"/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[1]Perfil_Docentes_ESTES!$F$2:$G$2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[1]Perfil_Docentes_ESTES!$F$3:$G$3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1C7-947D-3A1248F8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FFFFFF">
                  <a:alpha val="50000"/>
                </a:srgbClr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[1]Perfil_Docentes_ESTES!$A$30:$A$34</c:f>
              <c:strCache>
                <c:ptCount val="5"/>
                <c:pt idx="0">
                  <c:v>Amarela</c:v>
                </c:pt>
                <c:pt idx="1">
                  <c:v>Branca</c:v>
                </c:pt>
                <c:pt idx="2">
                  <c:v>Indígena</c:v>
                </c:pt>
                <c:pt idx="3">
                  <c:v>Parda</c:v>
                </c:pt>
                <c:pt idx="4">
                  <c:v>Preta</c:v>
                </c:pt>
              </c:strCache>
            </c:strRef>
          </c:cat>
          <c:val>
            <c:numRef>
              <c:f>[1]Perfil_Docentes_ESTES!$B$30:$B$34</c:f>
              <c:numCache>
                <c:formatCode>General</c:formatCode>
                <c:ptCount val="5"/>
                <c:pt idx="0">
                  <c:v>2.5000000000000001E-2</c:v>
                </c:pt>
                <c:pt idx="1">
                  <c:v>0.875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F-4480-A88B-CB52A7B27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91182175"/>
        <c:axId val="1191183007"/>
      </c:barChart>
      <c:valAx>
        <c:axId val="11911830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1182175"/>
        <c:crosses val="autoZero"/>
        <c:crossBetween val="between"/>
      </c:valAx>
      <c:catAx>
        <c:axId val="1191182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118300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Regime de trabalho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FFFFFF">
                  <a:alpha val="50000"/>
                </a:srgbClr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[1]Perfil_Docentes_ESTES!$A$47:$A$49</c:f>
              <c:strCache>
                <c:ptCount val="3"/>
                <c:pt idx="0">
                  <c:v>40DE</c:v>
                </c:pt>
                <c:pt idx="1">
                  <c:v>40HS</c:v>
                </c:pt>
                <c:pt idx="2">
                  <c:v>20HS</c:v>
                </c:pt>
              </c:strCache>
            </c:strRef>
          </c:cat>
          <c:val>
            <c:numRef>
              <c:f>[1]Perfil_Docentes_ESTES!$B$47:$B$49</c:f>
              <c:numCache>
                <c:formatCode>General</c:formatCode>
                <c:ptCount val="3"/>
                <c:pt idx="0">
                  <c:v>0.92500000000000004</c:v>
                </c:pt>
                <c:pt idx="1">
                  <c:v>7.4999999999999997E-2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A-4D34-9E6C-8A09DA24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91183839"/>
        <c:axId val="1191183423"/>
      </c:barChart>
      <c:valAx>
        <c:axId val="11911834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1183839"/>
        <c:crosses val="autoZero"/>
        <c:crossBetween val="between"/>
      </c:valAx>
      <c:catAx>
        <c:axId val="1191183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1183423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Titulação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[1]Perfil_Docentes_ESTES!$A$65:$A$66</c:f>
              <c:strCache>
                <c:ptCount val="2"/>
                <c:pt idx="0">
                  <c:v>Mestrado</c:v>
                </c:pt>
                <c:pt idx="1">
                  <c:v>Doutorado</c:v>
                </c:pt>
              </c:strCache>
            </c:strRef>
          </c:cat>
          <c:val>
            <c:numRef>
              <c:f>[1]Perfil_Docentes_ESTES!$B$65:$B$66</c:f>
              <c:numCache>
                <c:formatCode>General</c:formatCode>
                <c:ptCount val="2"/>
                <c:pt idx="0">
                  <c:v>0.27500000000000002</c:v>
                </c:pt>
                <c:pt idx="1">
                  <c:v>0.72499999999999998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9-40B7-A3BB-F6428C302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1180927"/>
        <c:axId val="1191184255"/>
        <c:axId val="0"/>
      </c:bar3DChart>
      <c:valAx>
        <c:axId val="1191184255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1191180927"/>
        <c:crosses val="autoZero"/>
        <c:crossBetween val="between"/>
      </c:valAx>
      <c:catAx>
        <c:axId val="119118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118425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[1]Perfil_Docentes_ESTES!$A$89:$A$95</c:f>
              <c:strCache>
                <c:ptCount val="7"/>
                <c:pt idx="0">
                  <c:v>34-38</c:v>
                </c:pt>
                <c:pt idx="1">
                  <c:v>39-43</c:v>
                </c:pt>
                <c:pt idx="2">
                  <c:v>44-48</c:v>
                </c:pt>
                <c:pt idx="3">
                  <c:v>49-53</c:v>
                </c:pt>
                <c:pt idx="4">
                  <c:v>54-58</c:v>
                </c:pt>
                <c:pt idx="5">
                  <c:v>59-63</c:v>
                </c:pt>
                <c:pt idx="6">
                  <c:v>64-68</c:v>
                </c:pt>
              </c:strCache>
            </c:strRef>
          </c:cat>
          <c:val>
            <c:numRef>
              <c:f>[1]Perfil_Docentes_ESTES!$B$89:$B$95</c:f>
              <c:numCache>
                <c:formatCode>General</c:formatCode>
                <c:ptCount val="7"/>
                <c:pt idx="0">
                  <c:v>0.17499999999999999</c:v>
                </c:pt>
                <c:pt idx="1">
                  <c:v>0.22500000000000001</c:v>
                </c:pt>
                <c:pt idx="2">
                  <c:v>0.2</c:v>
                </c:pt>
                <c:pt idx="3">
                  <c:v>0.17499999999999999</c:v>
                </c:pt>
                <c:pt idx="4">
                  <c:v>0.1</c:v>
                </c:pt>
                <c:pt idx="5">
                  <c:v>0.05</c:v>
                </c:pt>
                <c:pt idx="6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484-92B4-B49B73838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1182591"/>
        <c:axId val="1191181759"/>
        <c:axId val="0"/>
      </c:bar3DChart>
      <c:valAx>
        <c:axId val="1191181759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1191182591"/>
        <c:crosses val="autoZero"/>
        <c:crossBetween val="between"/>
      </c:valAx>
      <c:catAx>
        <c:axId val="119118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118175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0312758121578339"/>
          <c:y val="0.19432892844485131"/>
          <c:w val="0.85026833855366479"/>
          <c:h val="0.69827198099562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[1]Perfil_3º_grau!$A$30:$A$34</c:f>
              <c:strCache>
                <c:ptCount val="5"/>
                <c:pt idx="0">
                  <c:v>Amarela</c:v>
                </c:pt>
                <c:pt idx="1">
                  <c:v>Branca</c:v>
                </c:pt>
                <c:pt idx="2">
                  <c:v>Indigena</c:v>
                </c:pt>
                <c:pt idx="3">
                  <c:v>Parda</c:v>
                </c:pt>
                <c:pt idx="4">
                  <c:v>Preta</c:v>
                </c:pt>
              </c:strCache>
            </c:strRef>
          </c:cat>
          <c:val>
            <c:numRef>
              <c:f>[1]Perfil_3º_grau!$B$30:$B$34</c:f>
              <c:numCache>
                <c:formatCode>General</c:formatCode>
                <c:ptCount val="5"/>
                <c:pt idx="0">
                  <c:v>2.1690767519466074E-2</c:v>
                </c:pt>
                <c:pt idx="1">
                  <c:v>0.79810901001112344</c:v>
                </c:pt>
                <c:pt idx="2">
                  <c:v>1.1123470522803114E-3</c:v>
                </c:pt>
                <c:pt idx="3">
                  <c:v>0.15072302558398221</c:v>
                </c:pt>
                <c:pt idx="4">
                  <c:v>2.8364849833147941E-2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1-4E7D-A3E4-1CAC6217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5082575"/>
        <c:axId val="1185082159"/>
      </c:barChart>
      <c:valAx>
        <c:axId val="118508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082575"/>
        <c:crosses val="autoZero"/>
        <c:crossBetween val="between"/>
      </c:valAx>
      <c:catAx>
        <c:axId val="1185082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8508215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Remuneração (R$)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67171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[1]Perfil_Docentes_ESTES!$A$112:$A$116</c:f>
              <c:strCache>
                <c:ptCount val="5"/>
                <c:pt idx="0">
                  <c:v>10.000 a 11.999</c:v>
                </c:pt>
                <c:pt idx="1">
                  <c:v>12.000 a 13.999</c:v>
                </c:pt>
                <c:pt idx="2">
                  <c:v>14.000 a 15.999</c:v>
                </c:pt>
                <c:pt idx="3">
                  <c:v>18.000 a 19.999</c:v>
                </c:pt>
                <c:pt idx="4">
                  <c:v>20.000 ou mais</c:v>
                </c:pt>
              </c:strCache>
            </c:strRef>
          </c:cat>
          <c:val>
            <c:numRef>
              <c:f>[1]Perfil_Docentes_ESTES!$B$112:$B$116</c:f>
              <c:numCache>
                <c:formatCode>General</c:formatCode>
                <c:ptCount val="5"/>
                <c:pt idx="0">
                  <c:v>2.6315789473684209E-2</c:v>
                </c:pt>
                <c:pt idx="1">
                  <c:v>0.13157894736842105</c:v>
                </c:pt>
                <c:pt idx="2">
                  <c:v>0.31578947368421051</c:v>
                </c:pt>
                <c:pt idx="3">
                  <c:v>5.2631578947368418E-2</c:v>
                </c:pt>
                <c:pt idx="4">
                  <c:v>0.47368421052631576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A-4448-B5AC-F9BF8BE2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7299679"/>
        <c:axId val="1197301343"/>
        <c:axId val="0"/>
      </c:bar3DChart>
      <c:valAx>
        <c:axId val="1197301343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crossAx val="1197299679"/>
        <c:crosses val="autoZero"/>
        <c:crossBetween val="between"/>
      </c:valAx>
      <c:catAx>
        <c:axId val="119729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7301343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Regime de trabalho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[1]Perfil_3º_grau!$A$49:$A$51</c:f>
              <c:strCache>
                <c:ptCount val="3"/>
                <c:pt idx="0">
                  <c:v>20 HS</c:v>
                </c:pt>
                <c:pt idx="1">
                  <c:v>40 HS</c:v>
                </c:pt>
                <c:pt idx="2">
                  <c:v>40 DE</c:v>
                </c:pt>
              </c:strCache>
            </c:strRef>
          </c:cat>
          <c:val>
            <c:numRef>
              <c:f>[1]Perfil_3º_grau!$B$49:$B$51</c:f>
              <c:numCache>
                <c:formatCode>General</c:formatCode>
                <c:ptCount val="3"/>
                <c:pt idx="0">
                  <c:v>1.3348164627363738E-2</c:v>
                </c:pt>
                <c:pt idx="1">
                  <c:v>4.8943270300333706E-2</c:v>
                </c:pt>
                <c:pt idx="2">
                  <c:v>0.9377085650723026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0-4393-B6F9-E996D18A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5083823"/>
        <c:axId val="1185083407"/>
      </c:barChart>
      <c:valAx>
        <c:axId val="1185083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083823"/>
        <c:crosses val="autoZero"/>
        <c:crossBetween val="between"/>
      </c:valAx>
      <c:catAx>
        <c:axId val="1185083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8508340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Classe Funcional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[1]Perfil_3º_grau!$E$61:$E$65</c:f>
              <c:strCache>
                <c:ptCount val="5"/>
                <c:pt idx="0">
                  <c:v>Titular - TT</c:v>
                </c:pt>
                <c:pt idx="1">
                  <c:v>Associado - CA</c:v>
                </c:pt>
                <c:pt idx="2">
                  <c:v>Adjunto - AD</c:v>
                </c:pt>
                <c:pt idx="3">
                  <c:v>Assistente - AS</c:v>
                </c:pt>
                <c:pt idx="4">
                  <c:v>Auxiliar de Ensino - AE</c:v>
                </c:pt>
              </c:strCache>
            </c:strRef>
          </c:cat>
          <c:val>
            <c:numRef>
              <c:f>[1]Perfil_3º_grau!$F$61:$F$65</c:f>
              <c:numCache>
                <c:formatCode>General</c:formatCode>
                <c:ptCount val="5"/>
                <c:pt idx="0">
                  <c:v>0.15239154616240266</c:v>
                </c:pt>
                <c:pt idx="1">
                  <c:v>0.43214682981090102</c:v>
                </c:pt>
                <c:pt idx="2">
                  <c:v>0.33203559510567299</c:v>
                </c:pt>
                <c:pt idx="3">
                  <c:v>1.1123470522803115E-2</c:v>
                </c:pt>
                <c:pt idx="4">
                  <c:v>7.2302558398220251E-2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1-4588-8249-C703C252A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5084239"/>
        <c:axId val="1185082991"/>
      </c:barChart>
      <c:valAx>
        <c:axId val="1185082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084239"/>
        <c:crosses val="autoZero"/>
        <c:crossBetween val="between"/>
      </c:valAx>
      <c:catAx>
        <c:axId val="118508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850829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Deficiência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[1]Perfil_3º_grau!$A$103:$A$112</c:f>
              <c:strCache>
                <c:ptCount val="10"/>
                <c:pt idx="0">
                  <c:v>CEGO</c:v>
                </c:pt>
                <c:pt idx="1">
                  <c:v>DEFICIÊNCIA MENTAL</c:v>
                </c:pt>
                <c:pt idx="2">
                  <c:v>MOBILIDADE REDUZIDA, PERMANENTE OU TEMPORÁRIA</c:v>
                </c:pt>
                <c:pt idx="3">
                  <c:v>MONOPARESIA</c:v>
                </c:pt>
                <c:pt idx="4">
                  <c:v>MONOPLEGIA</c:v>
                </c:pt>
                <c:pt idx="5">
                  <c:v>PARAPARESIA</c:v>
                </c:pt>
                <c:pt idx="6">
                  <c:v>PARCIALMENTE SURDO</c:v>
                </c:pt>
                <c:pt idx="7">
                  <c:v>PORTADOR DE BAIXA VISÃO</c:v>
                </c:pt>
                <c:pt idx="8">
                  <c:v>PORTADOR DE SURDEZ BILATERAL</c:v>
                </c:pt>
                <c:pt idx="9">
                  <c:v>SURDO</c:v>
                </c:pt>
              </c:strCache>
            </c:strRef>
          </c:cat>
          <c:val>
            <c:numRef>
              <c:f>[1]Perfil_3º_grau!$B$103:$B$112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8-4F46-8B2D-E72D83EF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85084655"/>
        <c:axId val="1185085071"/>
      </c:barChart>
      <c:valAx>
        <c:axId val="1185085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5084655"/>
        <c:crosses val="autoZero"/>
        <c:crossBetween val="between"/>
      </c:valAx>
      <c:catAx>
        <c:axId val="1185084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8508507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Titulação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[1]Perfil_3º_grau!$D$116:$D$119</c:f>
              <c:strCache>
                <c:ptCount val="4"/>
                <c:pt idx="0">
                  <c:v>Graduação</c:v>
                </c:pt>
                <c:pt idx="1">
                  <c:v>Especialização</c:v>
                </c:pt>
                <c:pt idx="2">
                  <c:v>Mestrado</c:v>
                </c:pt>
                <c:pt idx="3">
                  <c:v>Doutorado</c:v>
                </c:pt>
              </c:strCache>
            </c:strRef>
          </c:cat>
          <c:val>
            <c:numRef>
              <c:f>[1]Perfil_3º_grau!$E$116:$E$119</c:f>
              <c:numCache>
                <c:formatCode>General</c:formatCode>
                <c:ptCount val="4"/>
                <c:pt idx="0">
                  <c:v>2.2246941045606229E-3</c:v>
                </c:pt>
                <c:pt idx="1">
                  <c:v>9.4549499443826474E-3</c:v>
                </c:pt>
                <c:pt idx="2">
                  <c:v>3.8932146829810901E-2</c:v>
                </c:pt>
                <c:pt idx="3">
                  <c:v>0.94938820912124577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2-4DFB-8765-460FE39A2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9226767"/>
        <c:axId val="1199179135"/>
        <c:axId val="0"/>
      </c:bar3DChart>
      <c:valAx>
        <c:axId val="11991791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9226767"/>
        <c:crosses val="autoZero"/>
        <c:crossBetween val="between"/>
      </c:valAx>
      <c:catAx>
        <c:axId val="119922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917913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2.535656420551595E-2"/>
          <c:y val="0.14137849314980752"/>
          <c:w val="0.95351296562322074"/>
          <c:h val="0.8338632345295259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[1]Perfil_3º_grau!$A$143:$A$152</c:f>
              <c:strCache>
                <c:ptCount val="10"/>
                <c:pt idx="0">
                  <c:v>24-28</c:v>
                </c:pt>
                <c:pt idx="1">
                  <c:v>29-33</c:v>
                </c:pt>
                <c:pt idx="2">
                  <c:v>34-38</c:v>
                </c:pt>
                <c:pt idx="3">
                  <c:v>39-43</c:v>
                </c:pt>
                <c:pt idx="4">
                  <c:v>44-48</c:v>
                </c:pt>
                <c:pt idx="5">
                  <c:v>49-53</c:v>
                </c:pt>
                <c:pt idx="6">
                  <c:v>54-58</c:v>
                </c:pt>
                <c:pt idx="7">
                  <c:v>59-63</c:v>
                </c:pt>
                <c:pt idx="8">
                  <c:v>64-68</c:v>
                </c:pt>
                <c:pt idx="9">
                  <c:v>69 ou mais</c:v>
                </c:pt>
              </c:strCache>
            </c:strRef>
          </c:cat>
          <c:val>
            <c:numRef>
              <c:f>[1]Perfil_3º_grau!$B$143:$B$152</c:f>
              <c:numCache>
                <c:formatCode>General</c:formatCode>
                <c:ptCount val="10"/>
                <c:pt idx="0">
                  <c:v>1.6685205784204673E-3</c:v>
                </c:pt>
                <c:pt idx="1">
                  <c:v>2.0022246941045607E-2</c:v>
                </c:pt>
                <c:pt idx="2">
                  <c:v>0.10233592880978866</c:v>
                </c:pt>
                <c:pt idx="3">
                  <c:v>0.19855394883203559</c:v>
                </c:pt>
                <c:pt idx="4">
                  <c:v>0.20411568409343714</c:v>
                </c:pt>
                <c:pt idx="5">
                  <c:v>0.19076751946607343</c:v>
                </c:pt>
                <c:pt idx="6">
                  <c:v>0.12458286985539488</c:v>
                </c:pt>
                <c:pt idx="7">
                  <c:v>9.955506117908787E-2</c:v>
                </c:pt>
                <c:pt idx="8">
                  <c:v>3.3370411568409343E-2</c:v>
                </c:pt>
                <c:pt idx="9">
                  <c:v>2.5027808676307009E-2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6-4AA2-96A6-425A30F9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9225935"/>
        <c:axId val="1199225519"/>
        <c:axId val="0"/>
      </c:bar3DChart>
      <c:valAx>
        <c:axId val="1199225519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199225935"/>
        <c:crosses val="autoZero"/>
        <c:crossBetween val="between"/>
      </c:valAx>
      <c:catAx>
        <c:axId val="1199225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922551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Remuneração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>
                <a:alpha val="85000"/>
              </a:srgbClr>
            </a:solidFill>
            <a:ln w="9528" cap="flat">
              <a:solidFill>
                <a:srgbClr val="2F5597"/>
              </a:solidFill>
              <a:prstDash val="solid"/>
              <a:round/>
            </a:ln>
          </c:spPr>
          <c:invertIfNegative val="0"/>
          <c:dLbls>
            <c:numFmt formatCode="0%" sourceLinked="0"/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[1]Perfil_3º_grau!$E$157:$E$166</c:f>
              <c:strCache>
                <c:ptCount val="10"/>
                <c:pt idx="0">
                  <c:v>2.000 a 3.999</c:v>
                </c:pt>
                <c:pt idx="1">
                  <c:v>4.000 a 5.999</c:v>
                </c:pt>
                <c:pt idx="2">
                  <c:v>6.000 a 7.999</c:v>
                </c:pt>
                <c:pt idx="3">
                  <c:v>8.000 a 9.999</c:v>
                </c:pt>
                <c:pt idx="4">
                  <c:v>10.000 a 11.999</c:v>
                </c:pt>
                <c:pt idx="5">
                  <c:v>12.000 a 13.999</c:v>
                </c:pt>
                <c:pt idx="6">
                  <c:v>14.000 a 15.999</c:v>
                </c:pt>
                <c:pt idx="7">
                  <c:v>16.000 a 17.999</c:v>
                </c:pt>
                <c:pt idx="8">
                  <c:v>18.000 a 19.999</c:v>
                </c:pt>
                <c:pt idx="9">
                  <c:v>20.000 ou mais</c:v>
                </c:pt>
              </c:strCache>
            </c:strRef>
          </c:cat>
          <c:val>
            <c:numRef>
              <c:f>[1]Perfil_3º_grau!$F$157:$F$166</c:f>
              <c:numCache>
                <c:formatCode>General</c:formatCode>
                <c:ptCount val="10"/>
                <c:pt idx="0">
                  <c:v>8.9686098654708519E-3</c:v>
                </c:pt>
                <c:pt idx="1">
                  <c:v>1.0650224215246636E-2</c:v>
                </c:pt>
                <c:pt idx="2">
                  <c:v>1.1210762331838564E-2</c:v>
                </c:pt>
                <c:pt idx="3">
                  <c:v>2.6345291479820628E-2</c:v>
                </c:pt>
                <c:pt idx="4">
                  <c:v>7.1188340807174885E-2</c:v>
                </c:pt>
                <c:pt idx="5">
                  <c:v>0.17208520179372197</c:v>
                </c:pt>
                <c:pt idx="6">
                  <c:v>0.1210762331838565</c:v>
                </c:pt>
                <c:pt idx="7">
                  <c:v>2.8026905829596411E-3</c:v>
                </c:pt>
                <c:pt idx="8">
                  <c:v>0.21076233183856502</c:v>
                </c:pt>
                <c:pt idx="9">
                  <c:v>0.36491031390134532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4-472B-BC04-92E28885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99227183"/>
        <c:axId val="1199226351"/>
        <c:axId val="0"/>
      </c:bar3DChart>
      <c:valAx>
        <c:axId val="1199226351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199227183"/>
        <c:crosses val="autoZero"/>
        <c:crossBetween val="between"/>
      </c:valAx>
      <c:catAx>
        <c:axId val="119922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all" baseline="0">
                <a:solidFill>
                  <a:srgbClr val="404040"/>
                </a:solidFill>
                <a:latin typeface="Calibri"/>
              </a:defRPr>
            </a:pPr>
            <a:endParaRPr lang="pt-BR"/>
          </a:p>
        </c:txPr>
        <c:crossAx val="11992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Calibri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78-4D3A-B551-62063B4ABB9F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78-4D3A-B551-62063B4ABB9F}"/>
              </c:ext>
            </c:extLst>
          </c:dPt>
          <c:dLbls>
            <c:spPr>
              <a:solidFill>
                <a:srgbClr val="767171"/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[1]Perfil_Docentes_ESEBA!$A$7:$B$7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[1]Perfil_Docentes_ESEBA!$A$8:$B$8</c:f>
              <c:numCache>
                <c:formatCode>General</c:formatCode>
                <c:ptCount val="2"/>
                <c:pt idx="0">
                  <c:v>0.7528089887640449</c:v>
                </c:pt>
                <c:pt idx="1">
                  <c:v>0.24719101123595505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78-4D3A-B551-62063B4A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gep.ufu.br/procedimento/estagio-probatorio-docente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https://www.planalto.gov.br/ccivil_03/_ato2019-2022/2019/decreto/D9991.htm" TargetMode="External"/><Relationship Id="rId4" Type="http://schemas.openxmlformats.org/officeDocument/2006/relationships/hyperlink" Target="mailto:https://progep.ufu.br/procedimento/acao-de-desenvolvimento-em-servico-ads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5</xdr:row>
      <xdr:rowOff>19050</xdr:rowOff>
    </xdr:from>
    <xdr:to>
      <xdr:col>12</xdr:col>
      <xdr:colOff>409574</xdr:colOff>
      <xdr:row>7</xdr:row>
      <xdr:rowOff>25336</xdr:rowOff>
    </xdr:to>
    <xdr:sp macro="" textlink="">
      <xdr:nvSpPr>
        <xdr:cNvPr id="2" name="CaixaDeTexto 4">
          <a:extLst>
            <a:ext uri="{FF2B5EF4-FFF2-40B4-BE49-F238E27FC236}">
              <a16:creationId xmlns:a16="http://schemas.microsoft.com/office/drawing/2014/main" id="{4B9D7376-FC8B-402E-8F44-B92FBF67A338}"/>
            </a:ext>
          </a:extLst>
        </xdr:cNvPr>
        <xdr:cNvSpPr txBox="1"/>
      </xdr:nvSpPr>
      <xdr:spPr>
        <a:xfrm>
          <a:off x="6334124" y="781050"/>
          <a:ext cx="5686425" cy="38728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O Professor é avaliado no período de 3 (três) anos após </a:t>
          </a:r>
          <a:r>
            <a:rPr lang="pt-BR" sz="10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recém-admitido</a:t>
          </a: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 para verificar sua adaptação e desempenho.</a:t>
          </a:r>
        </a:p>
      </xdr:txBody>
    </xdr:sp>
    <xdr:clientData/>
  </xdr:twoCellAnchor>
  <xdr:twoCellAnchor editAs="oneCell">
    <xdr:from>
      <xdr:col>7</xdr:col>
      <xdr:colOff>19050</xdr:colOff>
      <xdr:row>2</xdr:row>
      <xdr:rowOff>47625</xdr:rowOff>
    </xdr:from>
    <xdr:to>
      <xdr:col>8</xdr:col>
      <xdr:colOff>476250</xdr:colOff>
      <xdr:row>4</xdr:row>
      <xdr:rowOff>9525</xdr:rowOff>
    </xdr:to>
    <xdr:pic>
      <xdr:nvPicPr>
        <xdr:cNvPr id="6206" name="Picture 3">
          <a:extLst>
            <a:ext uri="{FF2B5EF4-FFF2-40B4-BE49-F238E27FC236}">
              <a16:creationId xmlns:a16="http://schemas.microsoft.com/office/drawing/2014/main" id="{4E2558E9-FE0C-47C2-B9E2-8CFA7957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238125"/>
          <a:ext cx="1066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472C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7</xdr:row>
      <xdr:rowOff>161925</xdr:rowOff>
    </xdr:from>
    <xdr:to>
      <xdr:col>12</xdr:col>
      <xdr:colOff>390525</xdr:colOff>
      <xdr:row>9</xdr:row>
      <xdr:rowOff>29776</xdr:rowOff>
    </xdr:to>
    <xdr:sp macro="" textlink="">
      <xdr:nvSpPr>
        <xdr:cNvPr id="4" name="CaixaDeTexto 3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8A476-85F7-4D11-AEC5-C7A848384372}"/>
            </a:ext>
          </a:extLst>
        </xdr:cNvPr>
        <xdr:cNvSpPr txBox="1"/>
      </xdr:nvSpPr>
      <xdr:spPr>
        <a:xfrm>
          <a:off x="6334125" y="1304925"/>
          <a:ext cx="5667375" cy="2488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Acesse a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página da PROGEP </a:t>
          </a: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para mais informações.</a:t>
          </a:r>
        </a:p>
      </xdr:txBody>
    </xdr:sp>
    <xdr:clientData/>
  </xdr:twoCellAnchor>
  <xdr:twoCellAnchor>
    <xdr:from>
      <xdr:col>10</xdr:col>
      <xdr:colOff>485775</xdr:colOff>
      <xdr:row>3</xdr:row>
      <xdr:rowOff>114300</xdr:rowOff>
    </xdr:from>
    <xdr:to>
      <xdr:col>12</xdr:col>
      <xdr:colOff>333375</xdr:colOff>
      <xdr:row>4</xdr:row>
      <xdr:rowOff>157008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1C7F35D-8743-30C8-A494-146054B3B473}"/>
            </a:ext>
          </a:extLst>
        </xdr:cNvPr>
        <xdr:cNvGrpSpPr/>
      </xdr:nvGrpSpPr>
      <xdr:grpSpPr>
        <a:xfrm>
          <a:off x="10925175" y="685800"/>
          <a:ext cx="1066800" cy="233208"/>
          <a:chOff x="10925175" y="685800"/>
          <a:chExt cx="1066800" cy="233208"/>
        </a:xfrm>
      </xdr:grpSpPr>
      <xdr:sp macro="" textlink="">
        <xdr:nvSpPr>
          <xdr:cNvPr id="5" name="CaixaDeTexto 31">
            <a:extLst>
              <a:ext uri="{FF2B5EF4-FFF2-40B4-BE49-F238E27FC236}">
                <a16:creationId xmlns:a16="http://schemas.microsoft.com/office/drawing/2014/main" id="{48DE25D2-52E0-423F-91AF-1D2EC4EB3C04}"/>
              </a:ext>
            </a:extLst>
          </xdr:cNvPr>
          <xdr:cNvSpPr txBox="1"/>
        </xdr:nvSpPr>
        <xdr:spPr>
          <a:xfrm>
            <a:off x="10925175" y="685800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6" name="Picture 8">
            <a:extLst>
              <a:ext uri="{FF2B5EF4-FFF2-40B4-BE49-F238E27FC236}">
                <a16:creationId xmlns:a16="http://schemas.microsoft.com/office/drawing/2014/main" id="{3D9165D3-D85B-4100-B65F-6E87E4AFED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77675" y="72390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17</xdr:row>
      <xdr:rowOff>9524</xdr:rowOff>
    </xdr:from>
    <xdr:to>
      <xdr:col>2</xdr:col>
      <xdr:colOff>857250</xdr:colOff>
      <xdr:row>19</xdr:row>
      <xdr:rowOff>28575</xdr:rowOff>
    </xdr:to>
    <xdr:sp macro="" textlink="">
      <xdr:nvSpPr>
        <xdr:cNvPr id="2" name="CaixaDeTex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878D78-03B8-4FDE-A918-86450E71C114}"/>
            </a:ext>
          </a:extLst>
        </xdr:cNvPr>
        <xdr:cNvSpPr txBox="1"/>
      </xdr:nvSpPr>
      <xdr:spPr>
        <a:xfrm>
          <a:off x="485776" y="3819524"/>
          <a:ext cx="5181599" cy="4000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Os afastamentos estão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previstos no art. 18 do Decreto 9.199/2019 que dispõe sobre licenças e afastamentos para ações de desenvolvimento. Conheça mais!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19051</xdr:colOff>
      <xdr:row>12</xdr:row>
      <xdr:rowOff>57150</xdr:rowOff>
    </xdr:from>
    <xdr:to>
      <xdr:col>4</xdr:col>
      <xdr:colOff>1085851</xdr:colOff>
      <xdr:row>14</xdr:row>
      <xdr:rowOff>19050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CFFD73-AC98-4B0D-A6C6-EEA817BE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2343150"/>
          <a:ext cx="1066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472C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685801</xdr:colOff>
      <xdr:row>15</xdr:row>
      <xdr:rowOff>76200</xdr:rowOff>
    </xdr:from>
    <xdr:to>
      <xdr:col>5</xdr:col>
      <xdr:colOff>1781176</xdr:colOff>
      <xdr:row>16</xdr:row>
      <xdr:rowOff>118908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9BAFDCED-D421-4DC9-8966-AF1A45C32C38}"/>
            </a:ext>
          </a:extLst>
        </xdr:cNvPr>
        <xdr:cNvGrpSpPr/>
      </xdr:nvGrpSpPr>
      <xdr:grpSpPr>
        <a:xfrm>
          <a:off x="11410951" y="2933700"/>
          <a:ext cx="1095375" cy="233208"/>
          <a:chOff x="10896600" y="704850"/>
          <a:chExt cx="1095375" cy="233208"/>
        </a:xfrm>
      </xdr:grpSpPr>
      <xdr:sp macro="" textlink="">
        <xdr:nvSpPr>
          <xdr:cNvPr id="5" name="CaixaDeTexto 31">
            <a:extLst>
              <a:ext uri="{FF2B5EF4-FFF2-40B4-BE49-F238E27FC236}">
                <a16:creationId xmlns:a16="http://schemas.microsoft.com/office/drawing/2014/main" id="{FA9F369E-A5AB-74C2-095E-BBD7B596DCEF}"/>
              </a:ext>
            </a:extLst>
          </xdr:cNvPr>
          <xdr:cNvSpPr txBox="1"/>
        </xdr:nvSpPr>
        <xdr:spPr>
          <a:xfrm>
            <a:off x="10896600" y="704850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6" name="Picture 8">
            <a:extLst>
              <a:ext uri="{FF2B5EF4-FFF2-40B4-BE49-F238E27FC236}">
                <a16:creationId xmlns:a16="http://schemas.microsoft.com/office/drawing/2014/main" id="{A10E8904-8057-8EB4-3CAF-E1917CEEDF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77675" y="72390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57150</xdr:colOff>
      <xdr:row>17</xdr:row>
      <xdr:rowOff>9524</xdr:rowOff>
    </xdr:from>
    <xdr:to>
      <xdr:col>6</xdr:col>
      <xdr:colOff>9525</xdr:colOff>
      <xdr:row>19</xdr:row>
      <xdr:rowOff>28575</xdr:rowOff>
    </xdr:to>
    <xdr:sp macro="" textlink="">
      <xdr:nvSpPr>
        <xdr:cNvPr id="7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F66821-C8EE-457C-A005-17A90D905BD7}"/>
            </a:ext>
          </a:extLst>
        </xdr:cNvPr>
        <xdr:cNvSpPr txBox="1"/>
      </xdr:nvSpPr>
      <xdr:spPr>
        <a:xfrm>
          <a:off x="6248400" y="3819524"/>
          <a:ext cx="6419850" cy="4000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A participação de servidores em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Ações de Desenvolvimento em Serviço - ADS está disciplinada pela Portaria REITO nº 48, de 18 de agosto de 2022. Conheça mais!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3971926</xdr:colOff>
      <xdr:row>15</xdr:row>
      <xdr:rowOff>76200</xdr:rowOff>
    </xdr:from>
    <xdr:to>
      <xdr:col>2</xdr:col>
      <xdr:colOff>733426</xdr:colOff>
      <xdr:row>16</xdr:row>
      <xdr:rowOff>118908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F319F8CA-096C-47AC-A2D9-AF0A8D583F3A}"/>
            </a:ext>
          </a:extLst>
        </xdr:cNvPr>
        <xdr:cNvGrpSpPr/>
      </xdr:nvGrpSpPr>
      <xdr:grpSpPr>
        <a:xfrm>
          <a:off x="4448176" y="2933700"/>
          <a:ext cx="1095375" cy="233208"/>
          <a:chOff x="10896600" y="704850"/>
          <a:chExt cx="1095375" cy="233208"/>
        </a:xfrm>
      </xdr:grpSpPr>
      <xdr:sp macro="" textlink="">
        <xdr:nvSpPr>
          <xdr:cNvPr id="9" name="CaixaDeTexto 31">
            <a:extLst>
              <a:ext uri="{FF2B5EF4-FFF2-40B4-BE49-F238E27FC236}">
                <a16:creationId xmlns:a16="http://schemas.microsoft.com/office/drawing/2014/main" id="{33281006-194D-802F-4E99-25677A6600B4}"/>
              </a:ext>
            </a:extLst>
          </xdr:cNvPr>
          <xdr:cNvSpPr txBox="1"/>
        </xdr:nvSpPr>
        <xdr:spPr>
          <a:xfrm>
            <a:off x="10896600" y="704850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10" name="Picture 8">
            <a:extLst>
              <a:ext uri="{FF2B5EF4-FFF2-40B4-BE49-F238E27FC236}">
                <a16:creationId xmlns:a16="http://schemas.microsoft.com/office/drawing/2014/main" id="{E56DF764-99DB-5CF3-1668-DE52FFB27B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77675" y="72390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467225" cy="2657475"/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0E964BA-EB01-405B-BB91-E41F33214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285750</xdr:colOff>
      <xdr:row>2</xdr:row>
      <xdr:rowOff>123825</xdr:rowOff>
    </xdr:from>
    <xdr:ext cx="4634444" cy="2923117"/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6A76117-235C-4B70-B0EE-ED271C445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9</xdr:col>
      <xdr:colOff>581025</xdr:colOff>
      <xdr:row>21</xdr:row>
      <xdr:rowOff>28574</xdr:rowOff>
    </xdr:from>
    <xdr:ext cx="3886200" cy="2752725"/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5103BB6-8A63-4CA0-8FA3-BF0CA911D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342900</xdr:colOff>
      <xdr:row>20</xdr:row>
      <xdr:rowOff>85725</xdr:rowOff>
    </xdr:from>
    <xdr:ext cx="5534025" cy="3571875"/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FA7ADDE-6C76-4353-91D6-543EA90F9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17</xdr:col>
      <xdr:colOff>114300</xdr:colOff>
      <xdr:row>2</xdr:row>
      <xdr:rowOff>104775</xdr:rowOff>
    </xdr:from>
    <xdr:ext cx="4721220" cy="3352803"/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64BB370-711A-4FBB-8CE1-7663A89F1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17</xdr:col>
      <xdr:colOff>104776</xdr:colOff>
      <xdr:row>21</xdr:row>
      <xdr:rowOff>152399</xdr:rowOff>
    </xdr:from>
    <xdr:ext cx="4914900" cy="2733675"/>
    <xdr:graphicFrame macro="">
      <xdr:nvGraphicFramePr>
        <xdr:cNvPr id="15" name="Gráfico 7">
          <a:extLst>
            <a:ext uri="{FF2B5EF4-FFF2-40B4-BE49-F238E27FC236}">
              <a16:creationId xmlns:a16="http://schemas.microsoft.com/office/drawing/2014/main" id="{9DE59E57-9BFB-4FC1-ADC8-537695B13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</xdr:col>
      <xdr:colOff>323850</xdr:colOff>
      <xdr:row>40</xdr:row>
      <xdr:rowOff>0</xdr:rowOff>
    </xdr:from>
    <xdr:ext cx="6010278" cy="3590921"/>
    <xdr:graphicFrame macro="">
      <xdr:nvGraphicFramePr>
        <xdr:cNvPr id="16" name="Gráfico 2">
          <a:extLst>
            <a:ext uri="{FF2B5EF4-FFF2-40B4-BE49-F238E27FC236}">
              <a16:creationId xmlns:a16="http://schemas.microsoft.com/office/drawing/2014/main" id="{BA08A92E-FE47-4DEC-87F7-B7BB839D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13</xdr:col>
      <xdr:colOff>552450</xdr:colOff>
      <xdr:row>39</xdr:row>
      <xdr:rowOff>123825</xdr:rowOff>
    </xdr:from>
    <xdr:ext cx="6993998" cy="3671892"/>
    <xdr:graphicFrame macro="">
      <xdr:nvGraphicFramePr>
        <xdr:cNvPr id="17" name="Gráfico 20">
          <a:extLst>
            <a:ext uri="{FF2B5EF4-FFF2-40B4-BE49-F238E27FC236}">
              <a16:creationId xmlns:a16="http://schemas.microsoft.com/office/drawing/2014/main" id="{4DEFD4AE-BE0F-445F-AAB7-632C54D22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3</xdr:row>
      <xdr:rowOff>47625</xdr:rowOff>
    </xdr:from>
    <xdr:to>
      <xdr:col>8</xdr:col>
      <xdr:colOff>72289</xdr:colOff>
      <xdr:row>4</xdr:row>
      <xdr:rowOff>166851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84497FB-B1B9-4AB8-8492-8E72B0BB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19125"/>
          <a:ext cx="977164" cy="30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542925</xdr:colOff>
      <xdr:row>5</xdr:row>
      <xdr:rowOff>152400</xdr:rowOff>
    </xdr:from>
    <xdr:to>
      <xdr:col>10</xdr:col>
      <xdr:colOff>19050</xdr:colOff>
      <xdr:row>13</xdr:row>
      <xdr:rowOff>57150</xdr:rowOff>
    </xdr:to>
    <xdr:sp macro="" textlink="">
      <xdr:nvSpPr>
        <xdr:cNvPr id="4" name="CaixaDeTexto 33">
          <a:extLst>
            <a:ext uri="{FF2B5EF4-FFF2-40B4-BE49-F238E27FC236}">
              <a16:creationId xmlns:a16="http://schemas.microsoft.com/office/drawing/2014/main" id="{AFDC97B5-3AA7-4D5C-BF67-61BD5683C2DB}"/>
            </a:ext>
          </a:extLst>
        </xdr:cNvPr>
        <xdr:cNvSpPr txBox="1"/>
      </xdr:nvSpPr>
      <xdr:spPr>
        <a:xfrm>
          <a:off x="4400550" y="1104900"/>
          <a:ext cx="3133725" cy="14287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pt-BR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 funções de confiança e os cargos em comissão são criadas por lei para o exercício das atribuições de direção, chefia e assessoramento,</a:t>
          </a:r>
          <a:r>
            <a:rPr lang="pt-BR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sendo de caráter provisório e de livre provimento e exoneração. A função de confiança é exclusiva de servidores efetivos, ao passo que cargo em comissão é destinado a qualquer profissional, respeitando-se um percentual mínimo, disposto em lei, para servidores titulares de cargos efetivos.</a:t>
          </a:r>
          <a:endParaRPr lang="pt-BR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3</xdr:row>
      <xdr:rowOff>0</xdr:rowOff>
    </xdr:from>
    <xdr:ext cx="4762500" cy="2743200"/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A81C38CD-7873-4371-81BD-0F498B6D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304800</xdr:colOff>
      <xdr:row>2</xdr:row>
      <xdr:rowOff>114300</xdr:rowOff>
    </xdr:from>
    <xdr:ext cx="4572000" cy="2743200"/>
    <xdr:graphicFrame macro="">
      <xdr:nvGraphicFramePr>
        <xdr:cNvPr id="10" name="Gráfico 5">
          <a:extLst>
            <a:ext uri="{FF2B5EF4-FFF2-40B4-BE49-F238E27FC236}">
              <a16:creationId xmlns:a16="http://schemas.microsoft.com/office/drawing/2014/main" id="{80320C65-5E1C-4ABD-866B-67AB4EFEC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20</xdr:col>
      <xdr:colOff>0</xdr:colOff>
      <xdr:row>3</xdr:row>
      <xdr:rowOff>0</xdr:rowOff>
    </xdr:from>
    <xdr:ext cx="4572000" cy="2743200"/>
    <xdr:graphicFrame macro="">
      <xdr:nvGraphicFramePr>
        <xdr:cNvPr id="11" name="Gráfico 6">
          <a:extLst>
            <a:ext uri="{FF2B5EF4-FFF2-40B4-BE49-F238E27FC236}">
              <a16:creationId xmlns:a16="http://schemas.microsoft.com/office/drawing/2014/main" id="{FE8582C3-FAD6-4C0D-B3E7-7476AFC2A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104775</xdr:colOff>
      <xdr:row>21</xdr:row>
      <xdr:rowOff>38100</xdr:rowOff>
    </xdr:from>
    <xdr:ext cx="4819646" cy="2852735"/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546C78C-9809-4E19-8B37-CA8939F19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10</xdr:col>
      <xdr:colOff>266700</xdr:colOff>
      <xdr:row>20</xdr:row>
      <xdr:rowOff>104775</xdr:rowOff>
    </xdr:from>
    <xdr:ext cx="4695828" cy="2919414"/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E756B29-6CAF-49DC-BE27-0BEB1CC14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19</xdr:col>
      <xdr:colOff>66675</xdr:colOff>
      <xdr:row>20</xdr:row>
      <xdr:rowOff>76200</xdr:rowOff>
    </xdr:from>
    <xdr:ext cx="5610228" cy="3076571"/>
    <xdr:graphicFrame macro="">
      <xdr:nvGraphicFramePr>
        <xdr:cNvPr id="14" name="Gráfico 9">
          <a:extLst>
            <a:ext uri="{FF2B5EF4-FFF2-40B4-BE49-F238E27FC236}">
              <a16:creationId xmlns:a16="http://schemas.microsoft.com/office/drawing/2014/main" id="{7DD6B621-3E5F-43EB-BA0E-9E5A4685C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190499</xdr:rowOff>
    </xdr:from>
    <xdr:ext cx="4924425" cy="2886075"/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7A21BE1-222C-4C54-9D95-9E0361817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409575</xdr:colOff>
      <xdr:row>3</xdr:row>
      <xdr:rowOff>133350</xdr:rowOff>
    </xdr:from>
    <xdr:ext cx="5005389" cy="2795585"/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E067269-C3E2-43B0-B7A9-38FC0EE7A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19</xdr:col>
      <xdr:colOff>581025</xdr:colOff>
      <xdr:row>3</xdr:row>
      <xdr:rowOff>85725</xdr:rowOff>
    </xdr:from>
    <xdr:ext cx="4914900" cy="2743200"/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5377C95-118F-4232-A2C3-1FADA0EC3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447675</xdr:colOff>
      <xdr:row>19</xdr:row>
      <xdr:rowOff>104775</xdr:rowOff>
    </xdr:from>
    <xdr:ext cx="5267328" cy="2890839"/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E854B6F-5BA3-4EAF-8860-39CB15804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10</xdr:col>
      <xdr:colOff>123825</xdr:colOff>
      <xdr:row>19</xdr:row>
      <xdr:rowOff>114300</xdr:rowOff>
    </xdr:from>
    <xdr:ext cx="5095878" cy="2747964"/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9A3E36E-5A00-457A-9BDE-AF253FE28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19</xdr:col>
      <xdr:colOff>571500</xdr:colOff>
      <xdr:row>19</xdr:row>
      <xdr:rowOff>47625</xdr:rowOff>
    </xdr:from>
    <xdr:ext cx="4924428" cy="2909885"/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D83739D-6B76-4326-B5BA-920DEEE2E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</xdr:row>
      <xdr:rowOff>180975</xdr:rowOff>
    </xdr:from>
    <xdr:to>
      <xdr:col>8</xdr:col>
      <xdr:colOff>243739</xdr:colOff>
      <xdr:row>3</xdr:row>
      <xdr:rowOff>109701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E1CD1C4-BC4C-4DB7-B303-E11ED0B2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371475"/>
          <a:ext cx="977164" cy="30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</xdr:row>
      <xdr:rowOff>180975</xdr:rowOff>
    </xdr:from>
    <xdr:to>
      <xdr:col>10</xdr:col>
      <xdr:colOff>657225</xdr:colOff>
      <xdr:row>9</xdr:row>
      <xdr:rowOff>0</xdr:rowOff>
    </xdr:to>
    <xdr:sp macro="" textlink="">
      <xdr:nvSpPr>
        <xdr:cNvPr id="6" name="CaixaDeTexto 33">
          <a:extLst>
            <a:ext uri="{FF2B5EF4-FFF2-40B4-BE49-F238E27FC236}">
              <a16:creationId xmlns:a16="http://schemas.microsoft.com/office/drawing/2014/main" id="{90EBF193-09AD-4A71-8B7E-AB2A93F4C746}"/>
            </a:ext>
          </a:extLst>
        </xdr:cNvPr>
        <xdr:cNvSpPr txBox="1"/>
      </xdr:nvSpPr>
      <xdr:spPr>
        <a:xfrm>
          <a:off x="3752850" y="752475"/>
          <a:ext cx="4324350" cy="962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pt-BR" sz="9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As funções de confiança e os cargos em comissão são criadas por lei para o exercício das atribuições de direção, chefia e assessoramento,</a:t>
          </a:r>
          <a:r>
            <a:rPr lang="pt-BR" sz="9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sendo de caráter provisório e de livre provimento e exoneração. A função de confiança é exclusiva de servidores efetivos, ao passo que cargo em comissão é destinado a qualquer profissional, respeitando-se um percentual mínimo, disposto em lei, para servidores titulares de cargos efetivos.</a:t>
          </a:r>
          <a:endParaRPr lang="pt-BR" sz="9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%20PlanilhaQuadroUFU_2024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Administ-122024"/>
      <sheetName val="Perfil-TA"/>
      <sheetName val="Regime_Trab_TA"/>
      <sheetName val="DocentesEseba-122024"/>
      <sheetName val="Titulação-ESEBA"/>
      <sheetName val="Classe_funcional-ESEBA"/>
      <sheetName val="Regime_de_trabalho-ESEBA"/>
      <sheetName val="Perfil_Docentes_ESEBA"/>
      <sheetName val="DocentesEstes_122024"/>
      <sheetName val="Titulação_-_ESTES"/>
      <sheetName val="Classe_funcional_-_ESTES"/>
      <sheetName val="Regime_de_trabalho_-_ESTES"/>
      <sheetName val="Perfil_Docentes_ESTES"/>
      <sheetName val="Docentes3Grau-122024"/>
      <sheetName val="Titulação_-_3º_grau"/>
      <sheetName val="Classe_funcional_-_3º_grau"/>
      <sheetName val="Regime de trabalho -  3º grau"/>
      <sheetName val="Perfil_3º_grau"/>
      <sheetName val="Docentes_por_UA"/>
      <sheetName val="Visi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Feminino</v>
          </cell>
          <cell r="B7" t="str">
            <v>Masculino</v>
          </cell>
        </row>
        <row r="8">
          <cell r="A8">
            <v>0.7528089887640449</v>
          </cell>
          <cell r="B8">
            <v>0.24719101123595505</v>
          </cell>
        </row>
        <row r="28">
          <cell r="A28" t="str">
            <v>Amarela</v>
          </cell>
          <cell r="B28">
            <v>0</v>
          </cell>
        </row>
        <row r="29">
          <cell r="A29" t="str">
            <v>Branca</v>
          </cell>
          <cell r="B29">
            <v>0.7640449438202247</v>
          </cell>
        </row>
        <row r="30">
          <cell r="A30" t="str">
            <v>Indígena</v>
          </cell>
          <cell r="B30">
            <v>0</v>
          </cell>
        </row>
        <row r="31">
          <cell r="A31" t="str">
            <v>Parda</v>
          </cell>
          <cell r="B31">
            <v>0.20224719101123595</v>
          </cell>
        </row>
        <row r="32">
          <cell r="A32" t="str">
            <v>Preta</v>
          </cell>
          <cell r="B32">
            <v>3.3707865168539325E-2</v>
          </cell>
        </row>
        <row r="45">
          <cell r="A45" t="str">
            <v>40 DE</v>
          </cell>
          <cell r="B45">
            <v>1</v>
          </cell>
        </row>
        <row r="46">
          <cell r="A46" t="str">
            <v>40HS</v>
          </cell>
          <cell r="B46">
            <v>0</v>
          </cell>
        </row>
        <row r="47">
          <cell r="A47" t="str">
            <v>20HS</v>
          </cell>
          <cell r="B47">
            <v>0</v>
          </cell>
        </row>
        <row r="66">
          <cell r="A66" t="str">
            <v>Graduação</v>
          </cell>
          <cell r="B66">
            <v>0</v>
          </cell>
        </row>
        <row r="67">
          <cell r="A67" t="str">
            <v>Especialização</v>
          </cell>
          <cell r="B67">
            <v>3.3707865168539325E-2</v>
          </cell>
        </row>
        <row r="68">
          <cell r="A68" t="str">
            <v>Mestrado</v>
          </cell>
          <cell r="B68">
            <v>0.4044943820224719</v>
          </cell>
        </row>
        <row r="69">
          <cell r="A69" t="str">
            <v>Doutorado</v>
          </cell>
          <cell r="B69">
            <v>0.5617977528089888</v>
          </cell>
        </row>
        <row r="87">
          <cell r="A87" t="str">
            <v>29-33</v>
          </cell>
          <cell r="B87">
            <v>4.49438202247191E-2</v>
          </cell>
        </row>
        <row r="88">
          <cell r="A88" t="str">
            <v>34-38</v>
          </cell>
          <cell r="B88">
            <v>0.16853932584269662</v>
          </cell>
        </row>
        <row r="89">
          <cell r="A89" t="str">
            <v>39-43</v>
          </cell>
          <cell r="B89">
            <v>0.29213483146067415</v>
          </cell>
        </row>
        <row r="90">
          <cell r="A90" t="str">
            <v>44-48</v>
          </cell>
          <cell r="B90">
            <v>0.2247191011235955</v>
          </cell>
        </row>
        <row r="91">
          <cell r="A91" t="str">
            <v>49-53</v>
          </cell>
          <cell r="B91">
            <v>0.1797752808988764</v>
          </cell>
        </row>
        <row r="92">
          <cell r="A92" t="str">
            <v>54-58</v>
          </cell>
          <cell r="B92">
            <v>5.6179775280898875E-2</v>
          </cell>
        </row>
        <row r="93">
          <cell r="A93" t="str">
            <v>59-63</v>
          </cell>
          <cell r="B93">
            <v>2.247191011235955E-2</v>
          </cell>
        </row>
        <row r="94">
          <cell r="A94" t="str">
            <v>64-68</v>
          </cell>
          <cell r="B94">
            <v>1.1235955056179775E-2</v>
          </cell>
        </row>
        <row r="113">
          <cell r="A113" t="str">
            <v>4.000 a 5.999</v>
          </cell>
          <cell r="B113">
            <v>1.1363636363636364E-2</v>
          </cell>
        </row>
        <row r="114">
          <cell r="A114" t="str">
            <v>6.000 a 7.999</v>
          </cell>
          <cell r="B114">
            <v>3.4090909090909088E-2</v>
          </cell>
        </row>
        <row r="115">
          <cell r="A115" t="str">
            <v>8.000 a 9.999</v>
          </cell>
          <cell r="B115">
            <v>1.1363636363636364E-2</v>
          </cell>
        </row>
        <row r="116">
          <cell r="A116" t="str">
            <v>10.000 a 11.999</v>
          </cell>
          <cell r="B116">
            <v>6.8181818181818177E-2</v>
          </cell>
        </row>
        <row r="117">
          <cell r="A117" t="str">
            <v>12.000 a 13.999</v>
          </cell>
          <cell r="B117">
            <v>0.26136363636363635</v>
          </cell>
        </row>
        <row r="118">
          <cell r="A118" t="str">
            <v>14.000 a 15.999</v>
          </cell>
          <cell r="B118">
            <v>0.125</v>
          </cell>
        </row>
        <row r="119">
          <cell r="A119" t="str">
            <v>18.000 a 19.999</v>
          </cell>
          <cell r="B119">
            <v>0.19318181818181818</v>
          </cell>
        </row>
        <row r="120">
          <cell r="A120" t="str">
            <v>20.000 ou mais</v>
          </cell>
          <cell r="B120">
            <v>0.28409090909090912</v>
          </cell>
        </row>
      </sheetData>
      <sheetData sheetId="8"/>
      <sheetData sheetId="9"/>
      <sheetData sheetId="10"/>
      <sheetData sheetId="11"/>
      <sheetData sheetId="12">
        <row r="2">
          <cell r="F2" t="str">
            <v>Feminino</v>
          </cell>
          <cell r="G2" t="str">
            <v>Masculino</v>
          </cell>
        </row>
        <row r="3">
          <cell r="F3">
            <v>0.55000000000000004</v>
          </cell>
          <cell r="G3">
            <v>0.45</v>
          </cell>
        </row>
        <row r="30">
          <cell r="A30" t="str">
            <v>Amarela</v>
          </cell>
          <cell r="B30">
            <v>2.5000000000000001E-2</v>
          </cell>
        </row>
        <row r="31">
          <cell r="A31" t="str">
            <v>Branca</v>
          </cell>
          <cell r="B31">
            <v>0.875</v>
          </cell>
        </row>
        <row r="32">
          <cell r="A32" t="str">
            <v>Indígena</v>
          </cell>
          <cell r="B32">
            <v>2.5000000000000001E-2</v>
          </cell>
        </row>
        <row r="33">
          <cell r="A33" t="str">
            <v>Parda</v>
          </cell>
          <cell r="B33">
            <v>0.05</v>
          </cell>
        </row>
        <row r="34">
          <cell r="A34" t="str">
            <v>Preta</v>
          </cell>
          <cell r="B34">
            <v>2.5000000000000001E-2</v>
          </cell>
        </row>
        <row r="47">
          <cell r="A47" t="str">
            <v>40DE</v>
          </cell>
          <cell r="B47">
            <v>0.92500000000000004</v>
          </cell>
        </row>
        <row r="48">
          <cell r="A48" t="str">
            <v>40HS</v>
          </cell>
          <cell r="B48">
            <v>7.4999999999999997E-2</v>
          </cell>
        </row>
        <row r="49">
          <cell r="A49" t="str">
            <v>20HS</v>
          </cell>
          <cell r="B49">
            <v>0</v>
          </cell>
        </row>
        <row r="65">
          <cell r="A65" t="str">
            <v>Mestrado</v>
          </cell>
          <cell r="B65">
            <v>0.27500000000000002</v>
          </cell>
        </row>
        <row r="66">
          <cell r="A66" t="str">
            <v>Doutorado</v>
          </cell>
          <cell r="B66">
            <v>0.72499999999999998</v>
          </cell>
        </row>
        <row r="89">
          <cell r="A89" t="str">
            <v>34-38</v>
          </cell>
          <cell r="B89">
            <v>0.17499999999999999</v>
          </cell>
        </row>
        <row r="90">
          <cell r="A90" t="str">
            <v>39-43</v>
          </cell>
          <cell r="B90">
            <v>0.22500000000000001</v>
          </cell>
        </row>
        <row r="91">
          <cell r="A91" t="str">
            <v>44-48</v>
          </cell>
          <cell r="B91">
            <v>0.2</v>
          </cell>
        </row>
        <row r="92">
          <cell r="A92" t="str">
            <v>49-53</v>
          </cell>
          <cell r="B92">
            <v>0.17499999999999999</v>
          </cell>
        </row>
        <row r="93">
          <cell r="A93" t="str">
            <v>54-58</v>
          </cell>
          <cell r="B93">
            <v>0.1</v>
          </cell>
        </row>
        <row r="94">
          <cell r="A94" t="str">
            <v>59-63</v>
          </cell>
          <cell r="B94">
            <v>0.05</v>
          </cell>
        </row>
        <row r="95">
          <cell r="A95" t="str">
            <v>64-68</v>
          </cell>
          <cell r="B95">
            <v>7.4999999999999997E-2</v>
          </cell>
        </row>
        <row r="112">
          <cell r="A112" t="str">
            <v>10.000 a 11.999</v>
          </cell>
          <cell r="B112">
            <v>2.6315789473684209E-2</v>
          </cell>
        </row>
        <row r="113">
          <cell r="A113" t="str">
            <v>12.000 a 13.999</v>
          </cell>
          <cell r="B113">
            <v>0.13157894736842105</v>
          </cell>
        </row>
        <row r="114">
          <cell r="A114" t="str">
            <v>14.000 a 15.999</v>
          </cell>
          <cell r="B114">
            <v>0.31578947368421051</v>
          </cell>
        </row>
        <row r="115">
          <cell r="A115" t="str">
            <v>18.000 a 19.999</v>
          </cell>
          <cell r="B115">
            <v>5.2631578947368418E-2</v>
          </cell>
        </row>
        <row r="116">
          <cell r="A116" t="str">
            <v>20.000 ou mais</v>
          </cell>
          <cell r="B116">
            <v>0.47368421052631576</v>
          </cell>
        </row>
      </sheetData>
      <sheetData sheetId="13"/>
      <sheetData sheetId="14"/>
      <sheetData sheetId="15"/>
      <sheetData sheetId="16"/>
      <sheetData sheetId="17">
        <row r="8">
          <cell r="A8" t="str">
            <v>Feminino</v>
          </cell>
          <cell r="B8" t="str">
            <v>Masculino</v>
          </cell>
        </row>
        <row r="9">
          <cell r="A9">
            <v>0.42992213570634036</v>
          </cell>
          <cell r="B9">
            <v>0.57007786429365959</v>
          </cell>
        </row>
        <row r="30">
          <cell r="A30" t="str">
            <v>Amarela</v>
          </cell>
          <cell r="B30">
            <v>2.1690767519466074E-2</v>
          </cell>
        </row>
        <row r="31">
          <cell r="A31" t="str">
            <v>Branca</v>
          </cell>
          <cell r="B31">
            <v>0.79810901001112344</v>
          </cell>
        </row>
        <row r="32">
          <cell r="A32" t="str">
            <v>Indigena</v>
          </cell>
          <cell r="B32">
            <v>1.1123470522803114E-3</v>
          </cell>
        </row>
        <row r="33">
          <cell r="A33" t="str">
            <v>Parda</v>
          </cell>
          <cell r="B33">
            <v>0.15072302558398221</v>
          </cell>
        </row>
        <row r="34">
          <cell r="A34" t="str">
            <v>Preta</v>
          </cell>
          <cell r="B34">
            <v>2.8364849833147941E-2</v>
          </cell>
        </row>
        <row r="49">
          <cell r="A49" t="str">
            <v>20 HS</v>
          </cell>
          <cell r="B49">
            <v>1.3348164627363738E-2</v>
          </cell>
        </row>
        <row r="50">
          <cell r="A50" t="str">
            <v>40 HS</v>
          </cell>
          <cell r="B50">
            <v>4.8943270300333706E-2</v>
          </cell>
        </row>
        <row r="51">
          <cell r="A51" t="str">
            <v>40 DE</v>
          </cell>
          <cell r="B51">
            <v>0.9377085650723026</v>
          </cell>
        </row>
        <row r="61">
          <cell r="E61" t="str">
            <v>Titular - TT</v>
          </cell>
          <cell r="F61">
            <v>0.15239154616240266</v>
          </cell>
        </row>
        <row r="62">
          <cell r="E62" t="str">
            <v>Associado - CA</v>
          </cell>
          <cell r="F62">
            <v>0.43214682981090102</v>
          </cell>
        </row>
        <row r="63">
          <cell r="E63" t="str">
            <v>Adjunto - AD</v>
          </cell>
          <cell r="F63">
            <v>0.33203559510567299</v>
          </cell>
        </row>
        <row r="64">
          <cell r="E64" t="str">
            <v>Assistente - AS</v>
          </cell>
          <cell r="F64">
            <v>1.1123470522803115E-2</v>
          </cell>
        </row>
        <row r="65">
          <cell r="E65" t="str">
            <v>Auxiliar de Ensino - AE</v>
          </cell>
          <cell r="F65">
            <v>7.2302558398220251E-2</v>
          </cell>
        </row>
        <row r="103">
          <cell r="A103" t="str">
            <v>CEGO</v>
          </cell>
          <cell r="B103">
            <v>1</v>
          </cell>
        </row>
        <row r="104">
          <cell r="A104" t="str">
            <v>DEFICIÊNCIA MENTAL</v>
          </cell>
          <cell r="B104">
            <v>1</v>
          </cell>
        </row>
        <row r="105">
          <cell r="A105" t="str">
            <v>MOBILIDADE REDUZIDA, PERMANENTE OU TEMPORÁRIA</v>
          </cell>
          <cell r="B105">
            <v>2</v>
          </cell>
        </row>
        <row r="106">
          <cell r="A106" t="str">
            <v>MONOPARESIA</v>
          </cell>
          <cell r="B106">
            <v>1</v>
          </cell>
        </row>
        <row r="107">
          <cell r="A107" t="str">
            <v>MONOPLEGIA</v>
          </cell>
          <cell r="B107">
            <v>2</v>
          </cell>
        </row>
        <row r="108">
          <cell r="A108" t="str">
            <v>PARAPARESIA</v>
          </cell>
          <cell r="B108">
            <v>1</v>
          </cell>
        </row>
        <row r="109">
          <cell r="A109" t="str">
            <v>PARCIALMENTE SURDO</v>
          </cell>
          <cell r="B109">
            <v>2</v>
          </cell>
        </row>
        <row r="110">
          <cell r="A110" t="str">
            <v>PORTADOR DE BAIXA VISÃO</v>
          </cell>
          <cell r="B110">
            <v>3</v>
          </cell>
        </row>
        <row r="111">
          <cell r="A111" t="str">
            <v>PORTADOR DE SURDEZ BILATERAL</v>
          </cell>
          <cell r="B111">
            <v>2</v>
          </cell>
        </row>
        <row r="112">
          <cell r="A112" t="str">
            <v>SURDO</v>
          </cell>
          <cell r="B112">
            <v>6</v>
          </cell>
        </row>
        <row r="116">
          <cell r="D116" t="str">
            <v>Graduação</v>
          </cell>
          <cell r="E116">
            <v>2.2246941045606229E-3</v>
          </cell>
        </row>
        <row r="117">
          <cell r="D117" t="str">
            <v>Especialização</v>
          </cell>
          <cell r="E117">
            <v>9.4549499443826474E-3</v>
          </cell>
        </row>
        <row r="118">
          <cell r="D118" t="str">
            <v>Mestrado</v>
          </cell>
          <cell r="E118">
            <v>3.8932146829810901E-2</v>
          </cell>
        </row>
        <row r="119">
          <cell r="D119" t="str">
            <v>Doutorado</v>
          </cell>
          <cell r="E119">
            <v>0.94938820912124577</v>
          </cell>
        </row>
        <row r="143">
          <cell r="A143" t="str">
            <v>24-28</v>
          </cell>
          <cell r="B143">
            <v>1.6685205784204673E-3</v>
          </cell>
        </row>
        <row r="144">
          <cell r="A144" t="str">
            <v>29-33</v>
          </cell>
          <cell r="B144">
            <v>2.0022246941045607E-2</v>
          </cell>
        </row>
        <row r="145">
          <cell r="A145" t="str">
            <v>34-38</v>
          </cell>
          <cell r="B145">
            <v>0.10233592880978866</v>
          </cell>
        </row>
        <row r="146">
          <cell r="A146" t="str">
            <v>39-43</v>
          </cell>
          <cell r="B146">
            <v>0.19855394883203559</v>
          </cell>
        </row>
        <row r="147">
          <cell r="A147" t="str">
            <v>44-48</v>
          </cell>
          <cell r="B147">
            <v>0.20411568409343714</v>
          </cell>
        </row>
        <row r="148">
          <cell r="A148" t="str">
            <v>49-53</v>
          </cell>
          <cell r="B148">
            <v>0.19076751946607343</v>
          </cell>
        </row>
        <row r="149">
          <cell r="A149" t="str">
            <v>54-58</v>
          </cell>
          <cell r="B149">
            <v>0.12458286985539488</v>
          </cell>
        </row>
        <row r="150">
          <cell r="A150" t="str">
            <v>59-63</v>
          </cell>
          <cell r="B150">
            <v>9.955506117908787E-2</v>
          </cell>
        </row>
        <row r="151">
          <cell r="A151" t="str">
            <v>64-68</v>
          </cell>
          <cell r="B151">
            <v>3.3370411568409343E-2</v>
          </cell>
        </row>
        <row r="152">
          <cell r="A152" t="str">
            <v>69 ou mais</v>
          </cell>
          <cell r="B152">
            <v>2.5027808676307009E-2</v>
          </cell>
        </row>
        <row r="157">
          <cell r="E157" t="str">
            <v>2.000 a 3.999</v>
          </cell>
          <cell r="F157">
            <v>8.9686098654708519E-3</v>
          </cell>
        </row>
        <row r="158">
          <cell r="E158" t="str">
            <v>4.000 a 5.999</v>
          </cell>
          <cell r="F158">
            <v>1.0650224215246636E-2</v>
          </cell>
        </row>
        <row r="159">
          <cell r="E159" t="str">
            <v>6.000 a 7.999</v>
          </cell>
          <cell r="F159">
            <v>1.1210762331838564E-2</v>
          </cell>
        </row>
        <row r="160">
          <cell r="E160" t="str">
            <v>8.000 a 9.999</v>
          </cell>
          <cell r="F160">
            <v>2.6345291479820628E-2</v>
          </cell>
        </row>
        <row r="161">
          <cell r="E161" t="str">
            <v>10.000 a 11.999</v>
          </cell>
          <cell r="F161">
            <v>7.1188340807174885E-2</v>
          </cell>
        </row>
        <row r="162">
          <cell r="E162" t="str">
            <v>12.000 a 13.999</v>
          </cell>
          <cell r="F162">
            <v>0.17208520179372197</v>
          </cell>
        </row>
        <row r="163">
          <cell r="E163" t="str">
            <v>14.000 a 15.999</v>
          </cell>
          <cell r="F163">
            <v>0.1210762331838565</v>
          </cell>
        </row>
        <row r="164">
          <cell r="E164" t="str">
            <v>16.000 a 17.999</v>
          </cell>
          <cell r="F164">
            <v>2.8026905829596411E-3</v>
          </cell>
        </row>
        <row r="165">
          <cell r="E165" t="str">
            <v>18.000 a 19.999</v>
          </cell>
          <cell r="F165">
            <v>0.21076233183856502</v>
          </cell>
        </row>
        <row r="166">
          <cell r="E166" t="str">
            <v>20.000 ou mais</v>
          </cell>
          <cell r="F166">
            <v>0.36491031390134532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inah/Downloads/25._gestao_de_pessoas_-_docentes.xlsx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inah/Downloads/25._gestao_de_pessoas_-_docentes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driana dos Reis Patriarca" refreshedDate="45049.599476041665" createdVersion="4" refreshedVersion="4" minRefreshableVersion="3" recordCount="1900" xr:uid="{00000000-000A-0000-FFFF-FFFF0A000000}">
  <cacheSource type="worksheet">
    <worksheetSource ref="A1:AJ65536" sheet="Docentes3Grau_2022" r:id="rId1"/>
  </cacheSource>
  <cacheFields count="36">
    <cacheField name="NomeDoServidor" numFmtId="0">
      <sharedItems containsBlank="1"/>
    </cacheField>
    <cacheField name="UnidadePagadora" numFmtId="0">
      <sharedItems containsBlank="1"/>
    </cacheField>
    <cacheField name="Matricula_SIAPE" numFmtId="0">
      <sharedItems containsString="0" containsBlank="1" containsNumber="1" containsInteger="1" minValue="80010" maxValue="9412714"/>
    </cacheField>
    <cacheField name="CPF" numFmtId="0">
      <sharedItems containsString="0" containsBlank="1" containsNumber="1" containsInteger="1" minValue="6042759" maxValue="99971798620"/>
    </cacheField>
    <cacheField name="DataNascimento" numFmtId="0">
      <sharedItems containsBlank="1"/>
    </cacheField>
    <cacheField name="Sexo" numFmtId="0">
      <sharedItems containsBlank="1" count="3">
        <s v="F"/>
        <s v="M"/>
        <m/>
      </sharedItems>
    </cacheField>
    <cacheField name="NomeDaMãe" numFmtId="0">
      <sharedItems containsBlank="1"/>
    </cacheField>
    <cacheField name="Cor" numFmtId="0">
      <sharedItems containsBlank="1" count="7">
        <s v="Branca"/>
        <s v="Parda"/>
        <s v="Amarela"/>
        <s v="Não Informado"/>
        <s v="Preta"/>
        <s v="Indigena"/>
        <m/>
      </sharedItems>
    </cacheField>
    <cacheField name="Nacionalidade" numFmtId="0">
      <sharedItems containsBlank="1"/>
    </cacheField>
    <cacheField name="PaisDeOrigem" numFmtId="0">
      <sharedItems containsBlank="1"/>
    </cacheField>
    <cacheField name="UfNascimento" numFmtId="0">
      <sharedItems containsBlank="1"/>
    </cacheField>
    <cacheField name="MunicipioNasc" numFmtId="0">
      <sharedItems containsBlank="1"/>
    </cacheField>
    <cacheField name="UorgExercicio" numFmtId="0">
      <sharedItems containsString="0" containsBlank="1" containsNumber="1" containsInteger="1" minValue="1" maxValue="1398"/>
    </cacheField>
    <cacheField name="NomeUorgExercício" numFmtId="0">
      <sharedItems containsBlank="1"/>
    </cacheField>
    <cacheField name="CampusExercicio" numFmtId="0">
      <sharedItems containsBlank="1"/>
    </cacheField>
    <cacheField name="UorgLotação" numFmtId="0">
      <sharedItems containsString="0" containsBlank="1" containsNumber="1" containsInteger="1" minValue="288" maxValue="1158"/>
    </cacheField>
    <cacheField name="NomeUorgLotação" numFmtId="0">
      <sharedItems containsBlank="1"/>
    </cacheField>
    <cacheField name="CampusLotação" numFmtId="0">
      <sharedItems containsBlank="1"/>
    </cacheField>
    <cacheField name="Deficiência" numFmtId="0">
      <sharedItems containsBlank="1" count="10">
        <m/>
        <s v="PORTADOR DE SURDEZ BILATERAL"/>
        <s v="SURDO"/>
        <s v="PORTADOR DE BAIXA VISÃO"/>
        <s v="PORTADOR DE VISÃO SUB-NORMAL"/>
        <s v="MONOPLEGIA"/>
        <s v="MOBILIDADE REDUZIDA, PERMANENTE OU TEMPORÁRIA"/>
        <s v="CEGO"/>
        <s v="MONOPARESIA"/>
        <s v="PARCIALMENTE SURDO"/>
      </sharedItems>
    </cacheField>
    <cacheField name="Escolaridade" numFmtId="0">
      <sharedItems containsBlank="1" count="5">
        <s v="Mestrado"/>
        <s v="Doutorado"/>
        <s v="Especialização Nivel Superior"/>
        <s v="ENSINO SUPERIOR"/>
        <m/>
      </sharedItems>
    </cacheField>
    <cacheField name="ClassificaçãoCarreira" numFmtId="0">
      <sharedItems containsBlank="1" count="15">
        <s v="Adjunto-02"/>
        <s v="Associado-04"/>
        <s v="Auxiliar-01"/>
        <s v="Titular-01"/>
        <s v="Adjunto-01"/>
        <s v="Associado-03"/>
        <s v="Adjunto-03"/>
        <s v="Associado-02"/>
        <s v="Adjunto-04"/>
        <s v="Associado-01"/>
        <s v="Assistente-02"/>
        <s v="Assistente-01"/>
        <s v="Auxiliar-02"/>
        <s v="Único-01"/>
        <m/>
      </sharedItems>
    </cacheField>
    <cacheField name="SItuação" numFmtId="0">
      <sharedItems containsBlank="1" count="5">
        <s v="ATIVO PERMANENTE"/>
        <s v="CONT.PROF.SUBSTITUTO"/>
        <s v="CONTR.PROF.VISITANTE"/>
        <s v="ATIVO EM OUTRO ORGAO"/>
        <m/>
      </sharedItems>
    </cacheField>
    <cacheField name="DataAposentadoria" numFmtId="0">
      <sharedItems containsNonDate="0" containsString="0" containsBlank="1"/>
    </cacheField>
    <cacheField name="DataExclusaoCadastro" numFmtId="0">
      <sharedItems containsBlank="1"/>
    </cacheField>
    <cacheField name="Data Obito" numFmtId="0">
      <sharedItems containsNonDate="0" containsString="0" containsBlank="1"/>
    </cacheField>
    <cacheField name="DescricaoAfast" numFmtId="0">
      <sharedItems containsBlank="1"/>
    </cacheField>
    <cacheField name="OrgaoAnterior" numFmtId="0">
      <sharedItems containsString="0" containsBlank="1" containsNumber="1" containsInteger="1" minValue="0" maxValue="26448"/>
    </cacheField>
    <cacheField name="NomeOrgaoAnterior" numFmtId="0">
      <sharedItems containsBlank="1"/>
    </cacheField>
    <cacheField name="OrgaoRequisitante" numFmtId="0">
      <sharedItems containsString="0" containsBlank="1" containsNumber="1" containsInteger="1" minValue="0" maxValue="81000"/>
    </cacheField>
    <cacheField name="NomeOrgaoRequsitante" numFmtId="0">
      <sharedItems containsBlank="1"/>
    </cacheField>
    <cacheField name="InicioAfast" numFmtId="0">
      <sharedItems containsBlank="1"/>
    </cacheField>
    <cacheField name="FinalAfast" numFmtId="0">
      <sharedItems containsBlank="1"/>
    </cacheField>
    <cacheField name="RegimeTrabalho" numFmtId="0">
      <sharedItems containsBlank="1" count="3">
        <s v="EST"/>
        <s v="CDT"/>
        <m/>
      </sharedItems>
    </cacheField>
    <cacheField name="Jornada" numFmtId="0">
      <sharedItems containsBlank="1" count="4">
        <s v="40 HS"/>
        <s v="40 DE"/>
        <s v="20 HS"/>
        <m/>
      </sharedItems>
    </cacheField>
    <cacheField name="IngressoOrgao" numFmtId="0">
      <sharedItems containsNonDate="0" containsDate="1" containsString="0" containsBlank="1" minDate="1974-04-01T00:00:00" maxDate="2022-12-01T00:00:00"/>
    </cacheField>
    <cacheField name="Salario" numFmtId="0">
      <sharedItems containsString="0" containsBlank="1" containsNumber="1" minValue="0" maxValue="59289.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driana dos Reis Patriarca" refreshedDate="45062.615660185184" createdVersion="7" refreshedVersion="7" minRefreshableVersion="3" recordCount="94" xr:uid="{99AF3244-7024-4E31-A721-3D8C50165674}">
  <cacheSource type="worksheet">
    <worksheetSource ref="A1:AJ1048576" sheet="Eseba_2022" r:id="rId1"/>
  </cacheSource>
  <cacheFields count="36">
    <cacheField name="NomeDoServidor" numFmtId="0">
      <sharedItems containsBlank="1"/>
    </cacheField>
    <cacheField name="UnidadePagadora" numFmtId="0">
      <sharedItems containsBlank="1"/>
    </cacheField>
    <cacheField name="Matricula_SIAPE" numFmtId="0">
      <sharedItems containsString="0" containsBlank="1" containsNumber="1" containsInteger="1" minValue="1086595" maxValue="4624014"/>
    </cacheField>
    <cacheField name="CPF" numFmtId="0">
      <sharedItems containsString="0" containsBlank="1" containsNumber="1" containsInteger="1" minValue="105630675" maxValue="98671480615"/>
    </cacheField>
    <cacheField name="DataNascimento" numFmtId="0">
      <sharedItems containsBlank="1"/>
    </cacheField>
    <cacheField name="Sexo" numFmtId="0">
      <sharedItems containsBlank="1" count="3">
        <s v="M"/>
        <s v="F"/>
        <m/>
      </sharedItems>
    </cacheField>
    <cacheField name="NomeDaMãe" numFmtId="0">
      <sharedItems containsBlank="1"/>
    </cacheField>
    <cacheField name="Cor" numFmtId="0">
      <sharedItems containsBlank="1" count="5">
        <s v="Branca"/>
        <s v="Parda"/>
        <s v="Não Informado"/>
        <s v="Preta"/>
        <m/>
      </sharedItems>
    </cacheField>
    <cacheField name="Nacionalidade" numFmtId="0">
      <sharedItems containsBlank="1"/>
    </cacheField>
    <cacheField name="PaisDeOrigem" numFmtId="0">
      <sharedItems containsNonDate="0" containsString="0" containsBlank="1"/>
    </cacheField>
    <cacheField name="UfNascimento" numFmtId="0">
      <sharedItems containsBlank="1"/>
    </cacheField>
    <cacheField name="MunicipioNasc" numFmtId="0">
      <sharedItems containsBlank="1"/>
    </cacheField>
    <cacheField name="UorgExercicio" numFmtId="0">
      <sharedItems containsString="0" containsBlank="1" containsNumber="1" containsInteger="1" minValue="271" maxValue="273"/>
    </cacheField>
    <cacheField name="NomeUorgExercício" numFmtId="0">
      <sharedItems containsBlank="1"/>
    </cacheField>
    <cacheField name="CampusExercicio" numFmtId="0">
      <sharedItems containsBlank="1"/>
    </cacheField>
    <cacheField name="UorgLotação" numFmtId="0">
      <sharedItems containsString="0" containsBlank="1" containsNumber="1" containsInteger="1" minValue="271" maxValue="271"/>
    </cacheField>
    <cacheField name="NomeUorgLotação" numFmtId="0">
      <sharedItems containsBlank="1"/>
    </cacheField>
    <cacheField name="CampusLotação" numFmtId="0">
      <sharedItems containsBlank="1"/>
    </cacheField>
    <cacheField name="Deficiência" numFmtId="0">
      <sharedItems containsNonDate="0" containsString="0" containsBlank="1"/>
    </cacheField>
    <cacheField name="Escolaridade" numFmtId="0">
      <sharedItems containsBlank="1" count="6">
        <s v="Doutorado"/>
        <s v="ENSINO SUPERIOR"/>
        <s v="Mestre+RSC-III (Lei 12772/12 Art.18)"/>
        <s v="Pos-Graduação+RSC-II  (Lei 12772/12 Art.18)"/>
        <s v="MESTRADO"/>
        <m/>
      </sharedItems>
    </cacheField>
    <cacheField name="ClassificaçãoCarreira" numFmtId="0">
      <sharedItems containsBlank="1" count="5">
        <s v="D-03"/>
        <s v="D-02"/>
        <s v="D-01"/>
        <s v="D-04"/>
        <m/>
      </sharedItems>
    </cacheField>
    <cacheField name="SItuação" numFmtId="0">
      <sharedItems containsBlank="1" count="3">
        <s v="ATIVO PERMANENTE"/>
        <s v="CONT.PROF.SUBSTITUTO"/>
        <m/>
      </sharedItems>
    </cacheField>
    <cacheField name="DataAposentadoria" numFmtId="0">
      <sharedItems containsNonDate="0" containsString="0" containsBlank="1"/>
    </cacheField>
    <cacheField name="DataExclusaoCadastro" numFmtId="0">
      <sharedItems containsBlank="1"/>
    </cacheField>
    <cacheField name="Data Obito" numFmtId="0">
      <sharedItems containsNonDate="0" containsString="0" containsBlank="1"/>
    </cacheField>
    <cacheField name="DescricaoAfast" numFmtId="0">
      <sharedItems containsBlank="1"/>
    </cacheField>
    <cacheField name="OrgaoAnterior" numFmtId="0">
      <sharedItems containsString="0" containsBlank="1" containsNumber="1" containsInteger="1" minValue="0" maxValue="26439"/>
    </cacheField>
    <cacheField name="NomeOrgaoAnterior" numFmtId="0">
      <sharedItems containsBlank="1"/>
    </cacheField>
    <cacheField name="OrgaoRequisitante" numFmtId="0">
      <sharedItems containsString="0" containsBlank="1" containsNumber="1" containsInteger="1" minValue="0" maxValue="0"/>
    </cacheField>
    <cacheField name="NomeOrgaoRequsitante" numFmtId="0">
      <sharedItems containsNonDate="0" containsString="0" containsBlank="1"/>
    </cacheField>
    <cacheField name="InicioAfast" numFmtId="0">
      <sharedItems containsBlank="1"/>
    </cacheField>
    <cacheField name="FinalAfast" numFmtId="0">
      <sharedItems containsBlank="1"/>
    </cacheField>
    <cacheField name="RegimeTrabalho" numFmtId="0">
      <sharedItems containsBlank="1" count="3">
        <s v="EST"/>
        <s v="CDT"/>
        <m/>
      </sharedItems>
    </cacheField>
    <cacheField name="Jornada" numFmtId="0">
      <sharedItems containsBlank="1" count="3">
        <s v="40 DE"/>
        <s v="40 HS"/>
        <m/>
      </sharedItems>
    </cacheField>
    <cacheField name="IngressoOrgao" numFmtId="0">
      <sharedItems containsNonDate="0" containsDate="1" containsString="0" containsBlank="1" minDate="1996-01-02T00:00:00" maxDate="2022-10-15T00:00:00"/>
    </cacheField>
    <cacheField name="Salario" numFmtId="0">
      <sharedItems containsString="0" containsBlank="1" containsNumber="1" minValue="2710.25" maxValue="24382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ela dinâ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H10" firstHeaderRow="1" firstDataRow="2" firstDataCol="1"/>
  <pivotFields count="3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1"/>
        <item x="3"/>
        <item x="2"/>
        <item x="0"/>
        <item x="4"/>
        <item t="default"/>
      </items>
    </pivotField>
    <pivotField showAll="0"/>
    <pivotField axis="axisRow" showAll="0">
      <items count="6">
        <item h="1" x="3"/>
        <item x="0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5">
    <i>
      <x v="1"/>
    </i>
    <i>
      <x v="2"/>
    </i>
    <i>
      <x v="3"/>
    </i>
    <i>
      <x v="4"/>
    </i>
    <i t="grand">
      <x/>
    </i>
  </rowItems>
  <colFields count="1">
    <field x="19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ntagem de CPF" fld="3" subtotal="count" baseField="21" baseItem="1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ela dinâmica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R8" firstHeaderRow="1" firstDataRow="2" firstDataCol="1"/>
  <pivotFields count="3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6">
        <item x="4"/>
        <item x="0"/>
        <item x="6"/>
        <item x="8"/>
        <item x="11"/>
        <item x="10"/>
        <item x="9"/>
        <item x="7"/>
        <item x="5"/>
        <item x="1"/>
        <item x="2"/>
        <item x="12"/>
        <item x="3"/>
        <item x="13"/>
        <item x="14"/>
        <item t="default"/>
      </items>
    </pivotField>
    <pivotField axis="axisRow" showAll="0">
      <items count="6">
        <item h="1" x="3"/>
        <item x="0"/>
        <item x="1"/>
        <item h="1"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4">
    <i>
      <x v="1"/>
    </i>
    <i>
      <x v="2"/>
    </i>
    <i>
      <x v="4"/>
    </i>
    <i t="grand">
      <x/>
    </i>
  </rowItems>
  <colFields count="1">
    <field x="2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Contagem de CPF" fld="3" subtotal="count" baseField="21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ela dinâ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G8" firstHeaderRow="1" firstDataRow="2" firstDataCol="1"/>
  <pivotFields count="3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h="1" x="3"/>
        <item x="0"/>
        <item x="1"/>
        <item h="1"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2"/>
        <item x="1"/>
        <item x="0"/>
        <item x="3"/>
        <item t="default"/>
      </items>
    </pivotField>
    <pivotField showAll="0"/>
    <pivotField showAll="0"/>
  </pivotFields>
  <rowFields count="1">
    <field x="21"/>
  </rowFields>
  <rowItems count="4">
    <i>
      <x v="1"/>
    </i>
    <i>
      <x v="2"/>
    </i>
    <i>
      <x v="4"/>
    </i>
    <i t="grand">
      <x/>
    </i>
  </rowItems>
  <colFields count="1">
    <field x="33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CPF" fld="3" subtotal="count" baseField="21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59AB89-78BF-4CD7-94C7-FB3FD9D311D4}" name="Tabela dinâmica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C6" firstHeaderRow="1" firstDataRow="1" firstDataCol="1" rowPageCount="1" colPageCount="1"/>
  <pivotFields count="3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4"/>
        <item x="2"/>
        <item x="3"/>
        <item x="5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</pivotFields>
  <rowFields count="1">
    <field x="19"/>
  </rowFields>
  <rowItems count="3">
    <i>
      <x v="1"/>
    </i>
    <i>
      <x v="2"/>
    </i>
    <i t="grand">
      <x/>
    </i>
  </rowItems>
  <colItems count="1">
    <i/>
  </colItems>
  <pageFields count="1">
    <pageField fld="21" hier="-1"/>
  </pageFields>
  <dataFields count="1">
    <dataField name="Contagem de CPF" fld="3" subtotal="count" baseField="1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BFA4-6C36-4A9C-B751-2D9B2450B78B}">
  <dimension ref="A1:C27"/>
  <sheetViews>
    <sheetView showGridLines="0" tabSelected="1" workbookViewId="0"/>
  </sheetViews>
  <sheetFormatPr defaultColWidth="0" defaultRowHeight="15" zeroHeight="1" x14ac:dyDescent="0.25"/>
  <cols>
    <col min="1" max="1" width="8.85546875" customWidth="1"/>
    <col min="2" max="2" width="46.85546875" style="11" customWidth="1"/>
    <col min="3" max="3" width="9.140625" customWidth="1"/>
    <col min="4" max="16384" width="9.140625" hidden="1"/>
  </cols>
  <sheetData>
    <row r="1" spans="2:2" x14ac:dyDescent="0.25"/>
    <row r="2" spans="2:2" x14ac:dyDescent="0.25">
      <c r="B2" s="16" t="s">
        <v>185</v>
      </c>
    </row>
    <row r="3" spans="2:2" x14ac:dyDescent="0.25">
      <c r="B3" s="43"/>
    </row>
    <row r="4" spans="2:2" x14ac:dyDescent="0.25">
      <c r="B4" s="47" t="s">
        <v>179</v>
      </c>
    </row>
    <row r="5" spans="2:2" x14ac:dyDescent="0.25">
      <c r="B5" s="47" t="s">
        <v>180</v>
      </c>
    </row>
    <row r="6" spans="2:2" x14ac:dyDescent="0.25">
      <c r="B6" s="47" t="s">
        <v>121</v>
      </c>
    </row>
    <row r="7" spans="2:2" x14ac:dyDescent="0.25">
      <c r="B7" s="47" t="s">
        <v>164</v>
      </c>
    </row>
    <row r="8" spans="2:2" x14ac:dyDescent="0.25">
      <c r="B8" s="48" t="s">
        <v>166</v>
      </c>
    </row>
    <row r="9" spans="2:2" x14ac:dyDescent="0.25">
      <c r="B9" s="47" t="s">
        <v>165</v>
      </c>
    </row>
    <row r="10" spans="2:2" x14ac:dyDescent="0.25">
      <c r="B10" s="47" t="s">
        <v>151</v>
      </c>
    </row>
    <row r="11" spans="2:2" x14ac:dyDescent="0.25">
      <c r="B11" s="47" t="s">
        <v>152</v>
      </c>
    </row>
    <row r="12" spans="2:2" x14ac:dyDescent="0.25">
      <c r="B12" s="47" t="s">
        <v>153</v>
      </c>
    </row>
    <row r="13" spans="2:2" x14ac:dyDescent="0.25">
      <c r="B13" s="47" t="s">
        <v>154</v>
      </c>
    </row>
    <row r="14" spans="2:2" ht="15" customHeight="1" x14ac:dyDescent="0.25">
      <c r="B14" s="58" t="s">
        <v>202</v>
      </c>
    </row>
    <row r="15" spans="2:2" x14ac:dyDescent="0.25">
      <c r="B15" s="47" t="s">
        <v>155</v>
      </c>
    </row>
    <row r="16" spans="2:2" x14ac:dyDescent="0.25">
      <c r="B16" s="47" t="s">
        <v>156</v>
      </c>
    </row>
    <row r="17" spans="2:2" x14ac:dyDescent="0.25">
      <c r="B17" s="47" t="s">
        <v>157</v>
      </c>
    </row>
    <row r="18" spans="2:2" x14ac:dyDescent="0.25">
      <c r="B18" s="47" t="s">
        <v>158</v>
      </c>
    </row>
    <row r="19" spans="2:2" x14ac:dyDescent="0.25">
      <c r="B19" s="47" t="s">
        <v>159</v>
      </c>
    </row>
    <row r="20" spans="2:2" x14ac:dyDescent="0.25">
      <c r="B20" s="47" t="s">
        <v>160</v>
      </c>
    </row>
    <row r="21" spans="2:2" x14ac:dyDescent="0.25">
      <c r="B21" s="47" t="s">
        <v>161</v>
      </c>
    </row>
    <row r="22" spans="2:2" x14ac:dyDescent="0.25">
      <c r="B22" s="47" t="s">
        <v>162</v>
      </c>
    </row>
    <row r="23" spans="2:2" x14ac:dyDescent="0.25">
      <c r="B23" s="47" t="s">
        <v>163</v>
      </c>
    </row>
    <row r="24" spans="2:2" ht="14.25" customHeight="1" x14ac:dyDescent="0.25">
      <c r="B24" s="58" t="s">
        <v>203</v>
      </c>
    </row>
    <row r="25" spans="2:2" x14ac:dyDescent="0.25"/>
    <row r="26" spans="2:2" x14ac:dyDescent="0.25"/>
    <row r="27" spans="2:2" ht="3" customHeight="1" x14ac:dyDescent="0.25"/>
  </sheetData>
  <hyperlinks>
    <hyperlink ref="B5" location="'Cargos e Vacâncias'!A1" display="Cargos e Vacâncias" xr:uid="{76199732-1D84-4414-80B5-A1F685A83330}"/>
    <hyperlink ref="B6" location="'Posses e contratos temporários'!A1" display="Posses e contratos temporários" xr:uid="{3B26E3C4-BD24-479E-A4B5-583FB26D5409}"/>
    <hyperlink ref="B10" location="'Titulação - 3º grau'!A1" display="Titulação - 3º grau" xr:uid="{AE6689DC-02D9-4C07-B463-A3742D50AF7C}"/>
    <hyperlink ref="B11" location="'Classe funcional - 3º grau'!A1" display="Classe funcional - 3º grau" xr:uid="{CBF4242A-35E9-4373-A262-C25FD60FAE51}"/>
    <hyperlink ref="B12" location="'Regime de trabalho -  3º grau'!A1" display="Regime de trabalho -  3º grau" xr:uid="{06C4C6E2-64DC-49B7-9702-152690C2B759}"/>
    <hyperlink ref="B13" location="'Perfil docentes 3º grau'!A1" display="Perfil docentes 3º grau" xr:uid="{5FF356FE-7B7B-4E46-88B7-73B99ABB624E}"/>
    <hyperlink ref="B14" location="'Funções de confiança - 3º grau'!A1" display="Funções de confiança e cargos em comissão - 3º grau" xr:uid="{9CFE21FF-8DAD-4DCB-938C-716DB4BEF9CB}"/>
    <hyperlink ref="B15" location="'Docentes por UA - 3º grau'!A1" display="Docentes por UA - 3º grau" xr:uid="{003D5402-7B85-4B18-B444-877411DFE16D}"/>
    <hyperlink ref="B16" location="'Titulação - ESEBA'!A1" display="Titulação - ESEBA" xr:uid="{49F91595-1AAC-4B2C-A259-28D9AAB66A23}"/>
    <hyperlink ref="B17" location="'Classe funcional - ESEBA'!A1" display="Classe funcional - ESEBA" xr:uid="{CD9C153C-7D51-43E0-9AD9-EDAFB3C3B7EF}"/>
    <hyperlink ref="B18" location="'Regime de trabalho - ESEBA'!A1" display="Regime de trabalho - ESEBA" xr:uid="{282CF7BD-3610-4BEA-8591-8CCA6D8EDBB3}"/>
    <hyperlink ref="B19" location="'Perfil Docentes ESEBA'!A1" display="Perfil Docentes ESEBA" xr:uid="{B346569B-1832-4C00-B2BD-1C22DA551FA9}"/>
    <hyperlink ref="B20" location="'Titulação - ESTES'!A1" display="Titulação - ESTES" xr:uid="{588E492F-5D39-4FCE-AA63-E27BF9E22141}"/>
    <hyperlink ref="B21" location="'Classe funcional - ESTES'!A1" display="Classe funcional - ESTES" xr:uid="{BD2D9FC7-CCD3-435A-98CA-29AA89445E87}"/>
    <hyperlink ref="B22" location="'Regime de trabalho - ESTES'!A1" display="Regime de trabalho - ESTES" xr:uid="{34E5209F-1F31-4725-90FE-23A02D160199}"/>
    <hyperlink ref="B23" location="'Perfil Docentes ESTES'!A1" display="Perfil Docentes ESTES" xr:uid="{EDB252D3-81DA-47B9-9E0A-E2AB7BF9AA6B}"/>
    <hyperlink ref="B24" location="'Funções de confiança - 1º e 2º'!A1" display="Funções de confiança e cargos em comissão - 1º e 2º" xr:uid="{543B0922-59A1-42B1-A894-F809C729B4AD}"/>
    <hyperlink ref="B7" location="'Capacitação Docentes'!A1" display="Capacitação Docentes" xr:uid="{9468610F-0D1C-4785-919C-78A30F9810F5}"/>
    <hyperlink ref="B9" location="'Afastamentos Docentes'!A1" display="Afastamentos Docentes" xr:uid="{FB49BCF3-B1EF-4141-994E-14BEF38FCE93}"/>
    <hyperlink ref="B8" location="'Saúde Docentes'!A1" display="Saúde Docentes" xr:uid="{AEA5FAD9-F26A-41E2-BDED-A43C862C4C7D}"/>
    <hyperlink ref="B4" location="'Quadro resumo'!A1" display="Quadro resumo" xr:uid="{1FEEB947-4701-48BA-86B6-4FD1E8EB721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17"/>
  <sheetViews>
    <sheetView showGridLines="0" topLeftCell="A10" workbookViewId="0">
      <selection activeCell="A10" sqref="A10"/>
    </sheetView>
  </sheetViews>
  <sheetFormatPr defaultColWidth="0" defaultRowHeight="15" zeroHeight="1" x14ac:dyDescent="0.25"/>
  <cols>
    <col min="1" max="1" width="6.85546875" customWidth="1"/>
    <col min="2" max="2" width="41.28515625" customWidth="1"/>
    <col min="3" max="4" width="14" customWidth="1"/>
    <col min="5" max="5" width="15" customWidth="1"/>
    <col min="6" max="6" width="7" bestFit="1" customWidth="1"/>
    <col min="7" max="7" width="5.7109375" customWidth="1"/>
    <col min="8" max="16384" width="9.140625" hidden="1"/>
  </cols>
  <sheetData>
    <row r="3" spans="1:7" hidden="1" x14ac:dyDescent="0.25">
      <c r="B3" s="6" t="s">
        <v>62</v>
      </c>
      <c r="C3" s="6" t="s">
        <v>56</v>
      </c>
    </row>
    <row r="4" spans="1:7" hidden="1" x14ac:dyDescent="0.25">
      <c r="B4" s="6" t="s">
        <v>53</v>
      </c>
      <c r="C4" t="s">
        <v>6</v>
      </c>
      <c r="D4" t="s">
        <v>8</v>
      </c>
      <c r="E4" t="s">
        <v>3</v>
      </c>
      <c r="F4" t="s">
        <v>54</v>
      </c>
      <c r="G4" t="s">
        <v>55</v>
      </c>
    </row>
    <row r="5" spans="1:7" hidden="1" x14ac:dyDescent="0.25">
      <c r="B5" s="7" t="s">
        <v>2</v>
      </c>
      <c r="C5">
        <v>19</v>
      </c>
      <c r="D5">
        <v>1693</v>
      </c>
      <c r="E5">
        <v>85</v>
      </c>
      <c r="G5">
        <v>1797</v>
      </c>
    </row>
    <row r="6" spans="1:7" hidden="1" x14ac:dyDescent="0.25">
      <c r="B6" s="7" t="s">
        <v>13</v>
      </c>
      <c r="C6">
        <v>2</v>
      </c>
      <c r="E6">
        <v>76</v>
      </c>
      <c r="G6">
        <v>78</v>
      </c>
    </row>
    <row r="7" spans="1:7" hidden="1" x14ac:dyDescent="0.25">
      <c r="B7" s="7" t="s">
        <v>54</v>
      </c>
    </row>
    <row r="8" spans="1:7" hidden="1" x14ac:dyDescent="0.25">
      <c r="B8" s="7" t="s">
        <v>55</v>
      </c>
      <c r="C8">
        <v>21</v>
      </c>
      <c r="D8">
        <v>1693</v>
      </c>
      <c r="E8">
        <v>161</v>
      </c>
      <c r="G8">
        <v>1875</v>
      </c>
    </row>
    <row r="10" spans="1:7" x14ac:dyDescent="0.25">
      <c r="A10" s="46" t="s">
        <v>167</v>
      </c>
      <c r="B10" s="70" t="s">
        <v>128</v>
      </c>
      <c r="C10" s="72"/>
      <c r="D10" s="72"/>
      <c r="E10" s="72"/>
      <c r="F10" s="71"/>
      <c r="G10" s="34"/>
    </row>
    <row r="11" spans="1:7" x14ac:dyDescent="0.25"/>
    <row r="12" spans="1:7" x14ac:dyDescent="0.25">
      <c r="B12" s="12" t="s">
        <v>57</v>
      </c>
      <c r="C12" s="12" t="s">
        <v>6</v>
      </c>
      <c r="D12" s="12" t="s">
        <v>3</v>
      </c>
      <c r="E12" s="12" t="s">
        <v>8</v>
      </c>
      <c r="F12" s="12" t="s">
        <v>49</v>
      </c>
    </row>
    <row r="13" spans="1:7" x14ac:dyDescent="0.25">
      <c r="B13" s="5" t="s">
        <v>60</v>
      </c>
      <c r="C13" s="1">
        <v>24</v>
      </c>
      <c r="D13" s="2">
        <v>88</v>
      </c>
      <c r="E13" s="2">
        <v>1686</v>
      </c>
      <c r="F13" s="17">
        <f>SUM(C13:E13)</f>
        <v>1798</v>
      </c>
    </row>
    <row r="14" spans="1:7" x14ac:dyDescent="0.25">
      <c r="B14" s="5" t="s">
        <v>61</v>
      </c>
      <c r="C14" s="1">
        <v>4</v>
      </c>
      <c r="D14" s="1">
        <v>103</v>
      </c>
      <c r="E14" s="1">
        <v>0</v>
      </c>
      <c r="F14" s="17">
        <f t="shared" ref="F14:F15" si="0">SUM(C14:E14)</f>
        <v>107</v>
      </c>
    </row>
    <row r="15" spans="1:7" x14ac:dyDescent="0.25">
      <c r="B15" s="14" t="s">
        <v>49</v>
      </c>
      <c r="C15" s="15">
        <f>SUM(C13:C14)</f>
        <v>28</v>
      </c>
      <c r="D15" s="15">
        <f>SUM(D13:D14)</f>
        <v>191</v>
      </c>
      <c r="E15" s="17">
        <f>SUM(E13:E14)</f>
        <v>1686</v>
      </c>
      <c r="F15" s="17">
        <f t="shared" si="0"/>
        <v>1905</v>
      </c>
    </row>
    <row r="16" spans="1:7" x14ac:dyDescent="0.25"/>
    <row r="17" x14ac:dyDescent="0.25"/>
  </sheetData>
  <mergeCells count="1">
    <mergeCell ref="B10:F10"/>
  </mergeCells>
  <hyperlinks>
    <hyperlink ref="A10" location="Menu!A1" display="Menu" xr:uid="{E351380E-88A3-4F30-848A-CC7FC795C54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8557-8ED9-4D74-A0F7-DCC1FE6A868B}">
  <dimension ref="A1:Z60"/>
  <sheetViews>
    <sheetView showGridLines="0" workbookViewId="0"/>
  </sheetViews>
  <sheetFormatPr defaultColWidth="0" defaultRowHeight="15" zeroHeight="1" x14ac:dyDescent="0.25"/>
  <cols>
    <col min="1" max="26" width="9.140625" customWidth="1"/>
    <col min="27" max="16384" width="9.140625" hidden="1"/>
  </cols>
  <sheetData>
    <row r="1" spans="1:25" x14ac:dyDescent="0.25">
      <c r="A1" s="46" t="s">
        <v>167</v>
      </c>
      <c r="B1" s="70" t="s">
        <v>129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1"/>
    </row>
    <row r="2" spans="1:25" x14ac:dyDescent="0.25"/>
    <row r="3" spans="1:25" x14ac:dyDescent="0.25"/>
    <row r="4" spans="1:25" x14ac:dyDescent="0.25"/>
    <row r="5" spans="1:25" x14ac:dyDescent="0.25"/>
    <row r="6" spans="1:25" x14ac:dyDescent="0.25"/>
    <row r="7" spans="1:25" x14ac:dyDescent="0.25"/>
    <row r="8" spans="1:25" x14ac:dyDescent="0.25"/>
    <row r="9" spans="1:25" x14ac:dyDescent="0.25"/>
    <row r="10" spans="1:25" x14ac:dyDescent="0.25"/>
    <row r="11" spans="1:25" x14ac:dyDescent="0.25"/>
    <row r="12" spans="1:25" x14ac:dyDescent="0.25"/>
    <row r="13" spans="1:25" x14ac:dyDescent="0.25"/>
    <row r="14" spans="1:25" x14ac:dyDescent="0.25"/>
    <row r="15" spans="1:25" x14ac:dyDescent="0.25"/>
    <row r="16" spans="1:2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mergeCells count="1">
    <mergeCell ref="B1:Y1"/>
  </mergeCells>
  <hyperlinks>
    <hyperlink ref="A1" location="Menu!A1" display="Menu" xr:uid="{1691ACAF-C3C7-41EB-AAA0-5921B81C53B5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5650-E92A-4E17-9AD0-26270DBFE959}">
  <dimension ref="A1:N2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140625" style="11" customWidth="1"/>
    <col min="3" max="3" width="30.42578125" style="11" bestFit="1" customWidth="1"/>
    <col min="4" max="4" width="9.140625" style="11" customWidth="1"/>
    <col min="5" max="10" width="9.140625" customWidth="1"/>
    <col min="11" max="11" width="8.140625" customWidth="1"/>
    <col min="12" max="13" width="9.140625" hidden="1" customWidth="1"/>
    <col min="14" max="14" width="11.5703125" hidden="1" customWidth="1"/>
    <col min="15" max="16384" width="9.140625" hidden="1"/>
  </cols>
  <sheetData>
    <row r="1" spans="1:10" x14ac:dyDescent="0.25">
      <c r="A1" s="46" t="s">
        <v>167</v>
      </c>
      <c r="B1" s="70" t="s">
        <v>204</v>
      </c>
      <c r="C1" s="72"/>
      <c r="D1" s="72"/>
      <c r="E1" s="72"/>
      <c r="F1" s="72"/>
      <c r="G1" s="72"/>
      <c r="H1" s="72"/>
      <c r="I1" s="72"/>
      <c r="J1" s="71"/>
    </row>
    <row r="2" spans="1:10" x14ac:dyDescent="0.25"/>
    <row r="3" spans="1:10" x14ac:dyDescent="0.25">
      <c r="B3" s="19" t="s">
        <v>68</v>
      </c>
      <c r="C3" s="19" t="s">
        <v>69</v>
      </c>
      <c r="D3" s="19" t="s">
        <v>88</v>
      </c>
    </row>
    <row r="4" spans="1:10" x14ac:dyDescent="0.25">
      <c r="B4" s="20" t="s">
        <v>70</v>
      </c>
      <c r="C4" s="20" t="s">
        <v>71</v>
      </c>
      <c r="D4" s="21">
        <v>1</v>
      </c>
    </row>
    <row r="5" spans="1:10" x14ac:dyDescent="0.25">
      <c r="B5" s="20" t="s">
        <v>72</v>
      </c>
      <c r="C5" s="20" t="s">
        <v>73</v>
      </c>
      <c r="D5" s="21">
        <v>1</v>
      </c>
    </row>
    <row r="6" spans="1:10" x14ac:dyDescent="0.25">
      <c r="B6" s="20" t="s">
        <v>72</v>
      </c>
      <c r="C6" s="20" t="s">
        <v>205</v>
      </c>
      <c r="D6" s="21">
        <v>5</v>
      </c>
    </row>
    <row r="7" spans="1:10" x14ac:dyDescent="0.25">
      <c r="B7" s="20" t="s">
        <v>72</v>
      </c>
      <c r="C7" s="20" t="s">
        <v>74</v>
      </c>
      <c r="D7" s="21">
        <v>1</v>
      </c>
    </row>
    <row r="8" spans="1:10" x14ac:dyDescent="0.25">
      <c r="B8" s="20" t="s">
        <v>75</v>
      </c>
      <c r="C8" s="20" t="s">
        <v>76</v>
      </c>
      <c r="D8" s="21">
        <v>3</v>
      </c>
    </row>
    <row r="9" spans="1:10" x14ac:dyDescent="0.25">
      <c r="B9" s="20" t="s">
        <v>75</v>
      </c>
      <c r="C9" s="20" t="s">
        <v>77</v>
      </c>
      <c r="D9" s="21">
        <v>1</v>
      </c>
    </row>
    <row r="10" spans="1:10" x14ac:dyDescent="0.25">
      <c r="B10" s="20" t="s">
        <v>75</v>
      </c>
      <c r="C10" s="20" t="s">
        <v>78</v>
      </c>
      <c r="D10" s="21">
        <v>8</v>
      </c>
    </row>
    <row r="11" spans="1:10" x14ac:dyDescent="0.25">
      <c r="B11" s="20" t="s">
        <v>79</v>
      </c>
      <c r="C11" s="20" t="s">
        <v>76</v>
      </c>
      <c r="D11" s="21">
        <v>2</v>
      </c>
    </row>
    <row r="12" spans="1:10" x14ac:dyDescent="0.25">
      <c r="B12" s="20" t="s">
        <v>79</v>
      </c>
      <c r="C12" s="20" t="s">
        <v>80</v>
      </c>
      <c r="D12" s="21">
        <v>1</v>
      </c>
    </row>
    <row r="13" spans="1:10" x14ac:dyDescent="0.25">
      <c r="B13" s="20" t="s">
        <v>79</v>
      </c>
      <c r="C13" s="20" t="s">
        <v>78</v>
      </c>
      <c r="D13" s="21">
        <v>41</v>
      </c>
    </row>
    <row r="14" spans="1:10" x14ac:dyDescent="0.25">
      <c r="B14" s="20" t="s">
        <v>79</v>
      </c>
      <c r="C14" s="20" t="s">
        <v>206</v>
      </c>
      <c r="D14" s="21">
        <v>1</v>
      </c>
    </row>
    <row r="15" spans="1:10" x14ac:dyDescent="0.25">
      <c r="B15" s="20" t="s">
        <v>81</v>
      </c>
      <c r="C15" s="20" t="s">
        <v>76</v>
      </c>
      <c r="D15" s="21">
        <v>3</v>
      </c>
    </row>
    <row r="16" spans="1:10" x14ac:dyDescent="0.25">
      <c r="B16" s="20" t="s">
        <v>81</v>
      </c>
      <c r="C16" s="20" t="s">
        <v>82</v>
      </c>
      <c r="D16" s="21">
        <v>6</v>
      </c>
    </row>
    <row r="17" spans="2:4" x14ac:dyDescent="0.25">
      <c r="B17" s="20" t="s">
        <v>81</v>
      </c>
      <c r="C17" s="20" t="s">
        <v>83</v>
      </c>
      <c r="D17" s="21">
        <v>11</v>
      </c>
    </row>
    <row r="18" spans="2:4" x14ac:dyDescent="0.25">
      <c r="B18" s="20" t="s">
        <v>81</v>
      </c>
      <c r="C18" s="20" t="s">
        <v>84</v>
      </c>
      <c r="D18" s="21">
        <v>3</v>
      </c>
    </row>
    <row r="19" spans="2:4" x14ac:dyDescent="0.25">
      <c r="B19" s="20" t="s">
        <v>85</v>
      </c>
      <c r="C19" s="20" t="s">
        <v>83</v>
      </c>
      <c r="D19" s="21">
        <v>1</v>
      </c>
    </row>
    <row r="20" spans="2:4" x14ac:dyDescent="0.25">
      <c r="B20" s="20" t="s">
        <v>181</v>
      </c>
      <c r="C20" s="20" t="s">
        <v>182</v>
      </c>
      <c r="D20" s="21">
        <v>1</v>
      </c>
    </row>
    <row r="21" spans="2:4" x14ac:dyDescent="0.25">
      <c r="B21" s="20" t="s">
        <v>183</v>
      </c>
      <c r="C21" s="20" t="s">
        <v>184</v>
      </c>
      <c r="D21" s="21">
        <v>3</v>
      </c>
    </row>
    <row r="22" spans="2:4" x14ac:dyDescent="0.25">
      <c r="B22" s="20" t="s">
        <v>86</v>
      </c>
      <c r="C22" s="20" t="s">
        <v>87</v>
      </c>
      <c r="D22" s="21">
        <v>136</v>
      </c>
    </row>
    <row r="23" spans="2:4" x14ac:dyDescent="0.25">
      <c r="B23" s="22" t="s">
        <v>49</v>
      </c>
      <c r="C23" s="22"/>
      <c r="D23" s="23">
        <f>SUM(D4:D22)</f>
        <v>229</v>
      </c>
    </row>
    <row r="24" spans="2:4" x14ac:dyDescent="0.25"/>
    <row r="25" spans="2:4" x14ac:dyDescent="0.25"/>
    <row r="26" spans="2:4" x14ac:dyDescent="0.25"/>
    <row r="27" spans="2:4" x14ac:dyDescent="0.25"/>
  </sheetData>
  <mergeCells count="1">
    <mergeCell ref="B1:J1"/>
  </mergeCells>
  <hyperlinks>
    <hyperlink ref="A1" location="Menu!A1" display="Menu" xr:uid="{158E3143-D5C3-41A3-A711-84C9A84E40E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A161-BD11-4DAE-8C17-0141A8130F7D}">
  <dimension ref="A1:D37"/>
  <sheetViews>
    <sheetView showGridLines="0" workbookViewId="0"/>
  </sheetViews>
  <sheetFormatPr defaultColWidth="0" defaultRowHeight="15" zeroHeight="1" x14ac:dyDescent="0.25"/>
  <cols>
    <col min="1" max="1" width="9.140625" style="11" customWidth="1"/>
    <col min="2" max="2" width="61.5703125" style="11" customWidth="1"/>
    <col min="3" max="3" width="19.28515625" style="11" bestFit="1" customWidth="1"/>
    <col min="4" max="4" width="9.140625" customWidth="1"/>
    <col min="5" max="16384" width="9.140625" hidden="1"/>
  </cols>
  <sheetData>
    <row r="1" spans="1:3" x14ac:dyDescent="0.25">
      <c r="A1" s="47" t="s">
        <v>167</v>
      </c>
      <c r="B1" s="70" t="s">
        <v>130</v>
      </c>
      <c r="C1" s="71"/>
    </row>
    <row r="2" spans="1:3" x14ac:dyDescent="0.25"/>
    <row r="3" spans="1:3" x14ac:dyDescent="0.25">
      <c r="B3" s="12" t="s">
        <v>119</v>
      </c>
      <c r="C3" s="12" t="s">
        <v>88</v>
      </c>
    </row>
    <row r="4" spans="1:3" ht="26.25" x14ac:dyDescent="0.25">
      <c r="B4" s="25" t="s">
        <v>89</v>
      </c>
      <c r="C4" s="26">
        <v>41</v>
      </c>
    </row>
    <row r="5" spans="1:3" x14ac:dyDescent="0.25">
      <c r="B5" s="25" t="s">
        <v>90</v>
      </c>
      <c r="C5" s="26">
        <v>30</v>
      </c>
    </row>
    <row r="6" spans="1:3" x14ac:dyDescent="0.25">
      <c r="B6" s="25" t="s">
        <v>91</v>
      </c>
      <c r="C6" s="26">
        <v>31</v>
      </c>
    </row>
    <row r="7" spans="1:3" x14ac:dyDescent="0.25">
      <c r="B7" s="25" t="s">
        <v>92</v>
      </c>
      <c r="C7" s="26">
        <v>65</v>
      </c>
    </row>
    <row r="8" spans="1:3" x14ac:dyDescent="0.25">
      <c r="B8" s="25" t="s">
        <v>93</v>
      </c>
      <c r="C8" s="26">
        <v>51</v>
      </c>
    </row>
    <row r="9" spans="1:3" x14ac:dyDescent="0.25">
      <c r="B9" s="25" t="s">
        <v>94</v>
      </c>
      <c r="C9" s="26">
        <v>67</v>
      </c>
    </row>
    <row r="10" spans="1:3" x14ac:dyDescent="0.25">
      <c r="B10" s="25" t="s">
        <v>95</v>
      </c>
      <c r="C10" s="26">
        <v>36</v>
      </c>
    </row>
    <row r="11" spans="1:3" x14ac:dyDescent="0.25">
      <c r="B11" s="25" t="s">
        <v>96</v>
      </c>
      <c r="C11" s="26">
        <v>47</v>
      </c>
    </row>
    <row r="12" spans="1:3" x14ac:dyDescent="0.25">
      <c r="B12" s="25" t="s">
        <v>97</v>
      </c>
      <c r="C12" s="26">
        <v>71</v>
      </c>
    </row>
    <row r="13" spans="1:3" x14ac:dyDescent="0.25">
      <c r="B13" s="25" t="s">
        <v>98</v>
      </c>
      <c r="C13" s="26">
        <v>61</v>
      </c>
    </row>
    <row r="14" spans="1:3" x14ac:dyDescent="0.25">
      <c r="B14" s="25" t="s">
        <v>99</v>
      </c>
      <c r="C14" s="26">
        <v>46</v>
      </c>
    </row>
    <row r="15" spans="1:3" x14ac:dyDescent="0.25">
      <c r="B15" s="25" t="s">
        <v>100</v>
      </c>
      <c r="C15" s="26">
        <v>70</v>
      </c>
    </row>
    <row r="16" spans="1:3" x14ac:dyDescent="0.25">
      <c r="B16" s="25" t="s">
        <v>101</v>
      </c>
      <c r="C16" s="26">
        <v>95</v>
      </c>
    </row>
    <row r="17" spans="2:3" x14ac:dyDescent="0.25">
      <c r="B17" s="25" t="s">
        <v>102</v>
      </c>
      <c r="C17" s="26">
        <v>145</v>
      </c>
    </row>
    <row r="18" spans="2:3" x14ac:dyDescent="0.25">
      <c r="B18" s="25" t="s">
        <v>208</v>
      </c>
      <c r="C18" s="26">
        <v>55</v>
      </c>
    </row>
    <row r="19" spans="2:3" x14ac:dyDescent="0.25">
      <c r="B19" s="25" t="s">
        <v>103</v>
      </c>
      <c r="C19" s="26">
        <v>54</v>
      </c>
    </row>
    <row r="20" spans="2:3" x14ac:dyDescent="0.25">
      <c r="B20" s="25" t="s">
        <v>104</v>
      </c>
      <c r="C20" s="26">
        <v>73</v>
      </c>
    </row>
    <row r="21" spans="2:3" x14ac:dyDescent="0.25">
      <c r="B21" s="25" t="s">
        <v>105</v>
      </c>
      <c r="C21" s="26">
        <v>40</v>
      </c>
    </row>
    <row r="22" spans="2:3" x14ac:dyDescent="0.25">
      <c r="B22" s="25" t="s">
        <v>106</v>
      </c>
      <c r="C22" s="26">
        <v>37</v>
      </c>
    </row>
    <row r="23" spans="2:3" x14ac:dyDescent="0.25">
      <c r="B23" s="25" t="s">
        <v>107</v>
      </c>
      <c r="C23" s="26">
        <v>77</v>
      </c>
    </row>
    <row r="24" spans="2:3" x14ac:dyDescent="0.25">
      <c r="B24" s="25" t="s">
        <v>108</v>
      </c>
      <c r="C24" s="26">
        <v>66</v>
      </c>
    </row>
    <row r="25" spans="2:3" x14ac:dyDescent="0.25">
      <c r="B25" s="25" t="s">
        <v>109</v>
      </c>
      <c r="C25" s="26">
        <v>64</v>
      </c>
    </row>
    <row r="26" spans="2:3" x14ac:dyDescent="0.25">
      <c r="B26" s="25" t="s">
        <v>110</v>
      </c>
      <c r="C26" s="26">
        <v>52</v>
      </c>
    </row>
    <row r="27" spans="2:3" x14ac:dyDescent="0.25">
      <c r="B27" s="25" t="s">
        <v>111</v>
      </c>
      <c r="C27" s="26">
        <v>25</v>
      </c>
    </row>
    <row r="28" spans="2:3" x14ac:dyDescent="0.25">
      <c r="B28" s="25" t="s">
        <v>112</v>
      </c>
      <c r="C28" s="26">
        <v>45</v>
      </c>
    </row>
    <row r="29" spans="2:3" x14ac:dyDescent="0.25">
      <c r="B29" s="25" t="s">
        <v>113</v>
      </c>
      <c r="C29" s="26">
        <v>25</v>
      </c>
    </row>
    <row r="30" spans="2:3" x14ac:dyDescent="0.25">
      <c r="B30" s="25" t="s">
        <v>114</v>
      </c>
      <c r="C30" s="26">
        <v>48</v>
      </c>
    </row>
    <row r="31" spans="2:3" x14ac:dyDescent="0.25">
      <c r="B31" s="25" t="s">
        <v>209</v>
      </c>
      <c r="C31" s="26">
        <v>67</v>
      </c>
    </row>
    <row r="32" spans="2:3" x14ac:dyDescent="0.25">
      <c r="B32" s="25" t="s">
        <v>115</v>
      </c>
      <c r="C32" s="26">
        <v>33</v>
      </c>
    </row>
    <row r="33" spans="2:3" x14ac:dyDescent="0.25">
      <c r="B33" s="25" t="s">
        <v>116</v>
      </c>
      <c r="C33" s="26">
        <v>88</v>
      </c>
    </row>
    <row r="34" spans="2:3" x14ac:dyDescent="0.25">
      <c r="B34" s="25" t="s">
        <v>117</v>
      </c>
      <c r="C34" s="26">
        <v>44</v>
      </c>
    </row>
    <row r="35" spans="2:3" x14ac:dyDescent="0.25">
      <c r="B35" s="25" t="s">
        <v>118</v>
      </c>
      <c r="C35" s="26">
        <v>49</v>
      </c>
    </row>
    <row r="36" spans="2:3" x14ac:dyDescent="0.25">
      <c r="B36" s="27" t="s">
        <v>49</v>
      </c>
      <c r="C36" s="28">
        <v>1798</v>
      </c>
    </row>
    <row r="37" spans="2:3" x14ac:dyDescent="0.25"/>
  </sheetData>
  <mergeCells count="1">
    <mergeCell ref="B1:C1"/>
  </mergeCells>
  <hyperlinks>
    <hyperlink ref="A1" location="Menu!A1" display="Menu" xr:uid="{D6A2DE31-7020-4F6B-9F45-B44CCFE9CFDC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8306-FA8E-4120-BE91-AD8210D8AB5F}">
  <dimension ref="A1:I19"/>
  <sheetViews>
    <sheetView showGridLines="0" topLeftCell="A12" workbookViewId="0">
      <selection activeCell="A12" sqref="A12"/>
    </sheetView>
  </sheetViews>
  <sheetFormatPr defaultColWidth="0" defaultRowHeight="15" zeroHeight="1" x14ac:dyDescent="0.25"/>
  <cols>
    <col min="1" max="1" width="7.140625" customWidth="1"/>
    <col min="2" max="2" width="43.85546875" customWidth="1"/>
    <col min="3" max="3" width="15.85546875" customWidth="1"/>
    <col min="4" max="4" width="17.42578125" customWidth="1"/>
    <col min="5" max="5" width="14.7109375" customWidth="1"/>
    <col min="6" max="6" width="16.42578125" customWidth="1"/>
    <col min="7" max="7" width="8.42578125" customWidth="1"/>
    <col min="8" max="8" width="7.85546875" customWidth="1"/>
    <col min="9" max="9" width="10.7109375" hidden="1" customWidth="1"/>
    <col min="10" max="16384" width="9.140625" hidden="1"/>
  </cols>
  <sheetData>
    <row r="1" spans="1:7" ht="23.25" hidden="1" customHeight="1" x14ac:dyDescent="0.25">
      <c r="B1" s="6" t="s">
        <v>0</v>
      </c>
      <c r="C1" t="s">
        <v>13</v>
      </c>
    </row>
    <row r="2" spans="1:7" ht="30" hidden="1" customHeight="1" x14ac:dyDescent="0.25"/>
    <row r="3" spans="1:7" ht="29.25" hidden="1" customHeight="1" x14ac:dyDescent="0.25">
      <c r="B3" s="6" t="s">
        <v>53</v>
      </c>
      <c r="C3" t="s">
        <v>62</v>
      </c>
    </row>
    <row r="4" spans="1:7" ht="50.25" hidden="1" customHeight="1" x14ac:dyDescent="0.25">
      <c r="B4" s="7" t="s">
        <v>7</v>
      </c>
      <c r="C4">
        <v>7</v>
      </c>
    </row>
    <row r="5" spans="1:7" ht="18.75" hidden="1" customHeight="1" x14ac:dyDescent="0.25">
      <c r="B5" s="7" t="s">
        <v>9</v>
      </c>
      <c r="C5">
        <v>3</v>
      </c>
    </row>
    <row r="6" spans="1:7" ht="29.25" hidden="1" customHeight="1" x14ac:dyDescent="0.25">
      <c r="B6" s="7" t="s">
        <v>55</v>
      </c>
      <c r="C6">
        <v>10</v>
      </c>
    </row>
    <row r="7" spans="1:7" ht="26.25" hidden="1" customHeight="1" x14ac:dyDescent="0.25"/>
    <row r="8" spans="1:7" ht="45" hidden="1" customHeight="1" x14ac:dyDescent="0.25"/>
    <row r="9" spans="1:7" ht="20.25" hidden="1" customHeight="1" x14ac:dyDescent="0.25"/>
    <row r="10" spans="1:7" ht="16.5" hidden="1" customHeight="1" x14ac:dyDescent="0.25"/>
    <row r="11" spans="1:7" ht="14.25" hidden="1" customHeight="1" x14ac:dyDescent="0.25"/>
    <row r="12" spans="1:7" x14ac:dyDescent="0.25">
      <c r="A12" s="46" t="s">
        <v>167</v>
      </c>
      <c r="B12" s="70" t="s">
        <v>132</v>
      </c>
      <c r="C12" s="72"/>
      <c r="D12" s="72"/>
      <c r="E12" s="72"/>
      <c r="F12" s="72"/>
      <c r="G12" s="71"/>
    </row>
    <row r="13" spans="1:7" x14ac:dyDescent="0.25"/>
    <row r="14" spans="1:7" x14ac:dyDescent="0.25">
      <c r="B14" s="61" t="s">
        <v>57</v>
      </c>
      <c r="C14" s="61" t="s">
        <v>58</v>
      </c>
      <c r="D14" s="61" t="s">
        <v>59</v>
      </c>
      <c r="E14" s="61" t="s">
        <v>4</v>
      </c>
      <c r="F14" s="61" t="s">
        <v>5</v>
      </c>
      <c r="G14" s="61" t="s">
        <v>49</v>
      </c>
    </row>
    <row r="15" spans="1:7" x14ac:dyDescent="0.25">
      <c r="B15" s="3" t="s">
        <v>122</v>
      </c>
      <c r="C15" s="4">
        <v>0</v>
      </c>
      <c r="D15" s="4">
        <v>3</v>
      </c>
      <c r="E15" s="4">
        <v>36</v>
      </c>
      <c r="F15" s="4">
        <v>50</v>
      </c>
      <c r="G15" s="62">
        <f>SUM(C15:F15)</f>
        <v>89</v>
      </c>
    </row>
    <row r="16" spans="1:7" x14ac:dyDescent="0.25">
      <c r="B16" s="3" t="s">
        <v>123</v>
      </c>
      <c r="C16" s="4">
        <v>5</v>
      </c>
      <c r="D16" s="4">
        <v>0</v>
      </c>
      <c r="E16" s="4">
        <v>3</v>
      </c>
      <c r="F16" s="4">
        <v>1</v>
      </c>
      <c r="G16" s="62">
        <f>SUM(C16:F16)</f>
        <v>9</v>
      </c>
    </row>
    <row r="17" spans="2:7" x14ac:dyDescent="0.25">
      <c r="B17" s="8" t="s">
        <v>49</v>
      </c>
      <c r="C17" s="9">
        <f>SUM(C15:C16)</f>
        <v>5</v>
      </c>
      <c r="D17" s="9">
        <f>SUM(D15:D16)</f>
        <v>3</v>
      </c>
      <c r="E17" s="9">
        <f>SUM(E15:E16)</f>
        <v>39</v>
      </c>
      <c r="F17" s="9">
        <f>SUM(F15:F16)</f>
        <v>51</v>
      </c>
      <c r="G17" s="62">
        <f>SUM(C17:F17)</f>
        <v>98</v>
      </c>
    </row>
    <row r="18" spans="2:7" x14ac:dyDescent="0.25"/>
    <row r="19" spans="2:7" x14ac:dyDescent="0.25"/>
  </sheetData>
  <mergeCells count="1">
    <mergeCell ref="B12:G12"/>
  </mergeCells>
  <hyperlinks>
    <hyperlink ref="A12" location="Menu!A1" display="Menu" xr:uid="{33037F06-7D29-47C7-A846-84EEBBE6FD1E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A470-EFED-4B3A-816A-F89F5F879725}">
  <dimension ref="A1:H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44.85546875" customWidth="1"/>
    <col min="3" max="3" width="11.5703125" customWidth="1"/>
    <col min="4" max="8" width="9.140625" customWidth="1"/>
    <col min="9" max="16384" width="9.140625" hidden="1"/>
  </cols>
  <sheetData>
    <row r="1" spans="1:7" x14ac:dyDescent="0.25">
      <c r="A1" s="46" t="s">
        <v>167</v>
      </c>
      <c r="B1" s="70" t="s">
        <v>133</v>
      </c>
      <c r="C1" s="72"/>
      <c r="D1" s="72"/>
      <c r="E1" s="72"/>
      <c r="F1" s="72"/>
      <c r="G1" s="71"/>
    </row>
    <row r="2" spans="1:7" x14ac:dyDescent="0.25"/>
    <row r="3" spans="1:7" x14ac:dyDescent="0.25">
      <c r="B3" s="38" t="s">
        <v>57</v>
      </c>
      <c r="C3" s="63" t="s">
        <v>12</v>
      </c>
      <c r="D3" s="63" t="s">
        <v>11</v>
      </c>
      <c r="E3" s="63" t="s">
        <v>10</v>
      </c>
      <c r="F3" s="63" t="s">
        <v>14</v>
      </c>
      <c r="G3" s="19" t="s">
        <v>49</v>
      </c>
    </row>
    <row r="4" spans="1:7" x14ac:dyDescent="0.25">
      <c r="B4" s="64" t="s">
        <v>122</v>
      </c>
      <c r="C4" s="52">
        <v>33</v>
      </c>
      <c r="D4" s="52">
        <v>13</v>
      </c>
      <c r="E4" s="52">
        <v>12</v>
      </c>
      <c r="F4" s="52">
        <v>31</v>
      </c>
      <c r="G4" s="65">
        <f>SUM(C4:F4)</f>
        <v>89</v>
      </c>
    </row>
    <row r="5" spans="1:7" x14ac:dyDescent="0.25">
      <c r="B5" s="64" t="s">
        <v>123</v>
      </c>
      <c r="C5" s="52">
        <v>9</v>
      </c>
      <c r="D5" s="52">
        <v>0</v>
      </c>
      <c r="E5" s="52">
        <v>0</v>
      </c>
      <c r="F5" s="52">
        <v>0</v>
      </c>
      <c r="G5" s="65">
        <f>SUM(C5:F5)</f>
        <v>9</v>
      </c>
    </row>
    <row r="6" spans="1:7" x14ac:dyDescent="0.25">
      <c r="B6" s="8" t="s">
        <v>49</v>
      </c>
      <c r="C6" s="66">
        <f>SUM(C4:C5)</f>
        <v>42</v>
      </c>
      <c r="D6" s="66">
        <f>SUM(D4:D5)</f>
        <v>13</v>
      </c>
      <c r="E6" s="66">
        <f>SUM(E4:E5)</f>
        <v>12</v>
      </c>
      <c r="F6" s="66">
        <f>SUM(F4:F5)</f>
        <v>31</v>
      </c>
      <c r="G6" s="9">
        <f>SUM(G4:G5)</f>
        <v>98</v>
      </c>
    </row>
    <row r="7" spans="1:7" x14ac:dyDescent="0.25"/>
  </sheetData>
  <mergeCells count="1">
    <mergeCell ref="B1:G1"/>
  </mergeCells>
  <hyperlinks>
    <hyperlink ref="A1" location="Menu!A1" display="Menu" xr:uid="{D1D40F01-0637-4521-AB91-A9AFB3603555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9A85-CB67-4769-BBDA-5E06792C6FCB}">
  <dimension ref="A1:G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48.42578125" customWidth="1"/>
    <col min="3" max="3" width="12" customWidth="1"/>
    <col min="4" max="7" width="9.140625" customWidth="1"/>
    <col min="8" max="16384" width="9.140625" hidden="1"/>
  </cols>
  <sheetData>
    <row r="1" spans="1:6" x14ac:dyDescent="0.25">
      <c r="A1" s="46" t="s">
        <v>167</v>
      </c>
      <c r="B1" s="70" t="s">
        <v>134</v>
      </c>
      <c r="C1" s="72"/>
      <c r="D1" s="72"/>
      <c r="E1" s="72"/>
      <c r="F1" s="71"/>
    </row>
    <row r="2" spans="1:6" x14ac:dyDescent="0.25"/>
    <row r="3" spans="1:6" x14ac:dyDescent="0.25">
      <c r="B3" s="19" t="s">
        <v>57</v>
      </c>
      <c r="C3" s="19" t="s">
        <v>6</v>
      </c>
      <c r="D3" s="19" t="s">
        <v>8</v>
      </c>
      <c r="E3" s="19" t="s">
        <v>3</v>
      </c>
      <c r="F3" s="19" t="s">
        <v>49</v>
      </c>
    </row>
    <row r="4" spans="1:6" x14ac:dyDescent="0.25">
      <c r="B4" s="3" t="s">
        <v>122</v>
      </c>
      <c r="C4" s="4">
        <v>0</v>
      </c>
      <c r="D4" s="4">
        <v>89</v>
      </c>
      <c r="E4" s="4">
        <v>0</v>
      </c>
      <c r="F4" s="9">
        <f>SUM(C4:E4)</f>
        <v>89</v>
      </c>
    </row>
    <row r="5" spans="1:6" x14ac:dyDescent="0.25">
      <c r="B5" s="3" t="s">
        <v>123</v>
      </c>
      <c r="C5" s="4">
        <v>0</v>
      </c>
      <c r="D5" s="4">
        <v>0</v>
      </c>
      <c r="E5" s="4">
        <v>9</v>
      </c>
      <c r="F5" s="9">
        <f>SUM(C5:E5)</f>
        <v>9</v>
      </c>
    </row>
    <row r="6" spans="1:6" x14ac:dyDescent="0.25">
      <c r="B6" s="8" t="s">
        <v>49</v>
      </c>
      <c r="C6" s="9">
        <f>SUM(C4:C5)</f>
        <v>0</v>
      </c>
      <c r="D6" s="9">
        <f>SUM(D4:D5)</f>
        <v>89</v>
      </c>
      <c r="E6" s="9">
        <f>SUM(E4:E5)</f>
        <v>9</v>
      </c>
      <c r="F6" s="9">
        <f>SUM(F4:F5)</f>
        <v>98</v>
      </c>
    </row>
    <row r="7" spans="1:6" x14ac:dyDescent="0.25"/>
  </sheetData>
  <mergeCells count="1">
    <mergeCell ref="B1:F1"/>
  </mergeCells>
  <hyperlinks>
    <hyperlink ref="A1" location="Menu!A1" display="Menu" xr:uid="{9CDE636F-7F3E-40B3-9081-C2EF1562764E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B33B-0A6B-4B8A-BC60-801A4E4F15FD}">
  <dimension ref="A1:AC41"/>
  <sheetViews>
    <sheetView showGridLines="0" workbookViewId="0"/>
  </sheetViews>
  <sheetFormatPr defaultColWidth="0" defaultRowHeight="15" zeroHeight="1" x14ac:dyDescent="0.25"/>
  <cols>
    <col min="1" max="29" width="9.140625" customWidth="1"/>
    <col min="30" max="16384" width="9.140625" hidden="1"/>
  </cols>
  <sheetData>
    <row r="1" spans="1:28" x14ac:dyDescent="0.25">
      <c r="A1" s="46" t="s">
        <v>167</v>
      </c>
      <c r="B1" s="70" t="s">
        <v>131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1"/>
    </row>
    <row r="2" spans="1:28" x14ac:dyDescent="0.25"/>
    <row r="3" spans="1:28" x14ac:dyDescent="0.25"/>
    <row r="4" spans="1:28" x14ac:dyDescent="0.25"/>
    <row r="5" spans="1:28" x14ac:dyDescent="0.25"/>
    <row r="6" spans="1:28" x14ac:dyDescent="0.25"/>
    <row r="7" spans="1:28" x14ac:dyDescent="0.25"/>
    <row r="8" spans="1:28" x14ac:dyDescent="0.25"/>
    <row r="9" spans="1:28" x14ac:dyDescent="0.25"/>
    <row r="10" spans="1:28" x14ac:dyDescent="0.25"/>
    <row r="11" spans="1:28" x14ac:dyDescent="0.25"/>
    <row r="12" spans="1:28" x14ac:dyDescent="0.25"/>
    <row r="13" spans="1:28" x14ac:dyDescent="0.25"/>
    <row r="14" spans="1:28" x14ac:dyDescent="0.25"/>
    <row r="15" spans="1:28" x14ac:dyDescent="0.25"/>
    <row r="16" spans="1:2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</sheetData>
  <mergeCells count="1">
    <mergeCell ref="B1:AB1"/>
  </mergeCells>
  <hyperlinks>
    <hyperlink ref="A1" location="Menu!A1" display="Menu" xr:uid="{9CBA7615-BA84-44FB-8CD3-3CE3FDF69CB7}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4292-C6F5-47D2-AE08-F76D2E9088C7}">
  <dimension ref="A1:H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52.7109375" customWidth="1"/>
    <col min="3" max="3" width="14.42578125" customWidth="1"/>
    <col min="4" max="4" width="17.140625" customWidth="1"/>
    <col min="5" max="5" width="10.7109375" customWidth="1"/>
    <col min="6" max="6" width="15" customWidth="1"/>
    <col min="7" max="8" width="9.140625" customWidth="1"/>
    <col min="9" max="16384" width="9.140625" hidden="1"/>
  </cols>
  <sheetData>
    <row r="1" spans="1:7" x14ac:dyDescent="0.25">
      <c r="A1" s="46" t="s">
        <v>167</v>
      </c>
      <c r="B1" s="80" t="s">
        <v>135</v>
      </c>
      <c r="C1" s="80"/>
      <c r="D1" s="80"/>
      <c r="E1" s="80"/>
      <c r="F1" s="80"/>
      <c r="G1" s="80"/>
    </row>
    <row r="2" spans="1:7" x14ac:dyDescent="0.25"/>
    <row r="3" spans="1:7" x14ac:dyDescent="0.25">
      <c r="B3" s="39" t="s">
        <v>57</v>
      </c>
      <c r="C3" s="39" t="s">
        <v>58</v>
      </c>
      <c r="D3" s="39" t="s">
        <v>59</v>
      </c>
      <c r="E3" s="39" t="s">
        <v>4</v>
      </c>
      <c r="F3" s="39" t="s">
        <v>5</v>
      </c>
      <c r="G3" s="39" t="s">
        <v>49</v>
      </c>
    </row>
    <row r="4" spans="1:7" x14ac:dyDescent="0.25">
      <c r="B4" s="30" t="s">
        <v>124</v>
      </c>
      <c r="C4" s="30">
        <v>0</v>
      </c>
      <c r="D4" s="30">
        <v>0</v>
      </c>
      <c r="E4" s="30">
        <v>11</v>
      </c>
      <c r="F4" s="30">
        <v>29</v>
      </c>
      <c r="G4" s="15">
        <f>SUM(C4:F4)</f>
        <v>40</v>
      </c>
    </row>
    <row r="5" spans="1:7" x14ac:dyDescent="0.25">
      <c r="B5" s="30" t="s">
        <v>125</v>
      </c>
      <c r="C5" s="30">
        <v>0</v>
      </c>
      <c r="D5" s="30">
        <v>0</v>
      </c>
      <c r="E5" s="30">
        <v>2</v>
      </c>
      <c r="F5" s="30">
        <v>2</v>
      </c>
      <c r="G5" s="15">
        <f>SUM(C5:F5)</f>
        <v>4</v>
      </c>
    </row>
    <row r="6" spans="1:7" x14ac:dyDescent="0.25">
      <c r="B6" s="41" t="s">
        <v>49</v>
      </c>
      <c r="C6" s="41">
        <f>SUM(C4:C5)</f>
        <v>0</v>
      </c>
      <c r="D6" s="41">
        <f t="shared" ref="D6:F6" si="0">SUM(D4:D5)</f>
        <v>0</v>
      </c>
      <c r="E6" s="41">
        <f t="shared" si="0"/>
        <v>13</v>
      </c>
      <c r="F6" s="41">
        <f t="shared" si="0"/>
        <v>31</v>
      </c>
      <c r="G6" s="15">
        <f>SUM(C6:F6)</f>
        <v>44</v>
      </c>
    </row>
    <row r="7" spans="1:7" x14ac:dyDescent="0.25"/>
  </sheetData>
  <mergeCells count="1">
    <mergeCell ref="B1:G1"/>
  </mergeCells>
  <hyperlinks>
    <hyperlink ref="A1" location="Menu!A1" display="Menu" xr:uid="{CEBBD7A4-9290-44D1-BA25-1B2054928663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AC83-9B94-4D02-A92A-49F88FB34B22}">
  <dimension ref="A1:J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44.42578125" customWidth="1"/>
    <col min="3" max="3" width="16.5703125" bestFit="1" customWidth="1"/>
    <col min="4" max="8" width="9.140625" customWidth="1"/>
    <col min="9" max="10" width="0" hidden="1" customWidth="1"/>
    <col min="11" max="16384" width="9.140625" hidden="1"/>
  </cols>
  <sheetData>
    <row r="1" spans="1:7" x14ac:dyDescent="0.25">
      <c r="A1" s="46" t="s">
        <v>167</v>
      </c>
      <c r="B1" s="80" t="s">
        <v>136</v>
      </c>
      <c r="C1" s="80"/>
      <c r="D1" s="80"/>
      <c r="E1" s="80"/>
      <c r="F1" s="80"/>
      <c r="G1" s="80"/>
    </row>
    <row r="2" spans="1:7" x14ac:dyDescent="0.25">
      <c r="B2" s="7"/>
    </row>
    <row r="3" spans="1:7" x14ac:dyDescent="0.25">
      <c r="B3" s="39" t="s">
        <v>57</v>
      </c>
      <c r="C3" s="39" t="s">
        <v>12</v>
      </c>
      <c r="D3" s="39" t="s">
        <v>11</v>
      </c>
      <c r="E3" s="39" t="s">
        <v>10</v>
      </c>
      <c r="F3" s="39" t="s">
        <v>14</v>
      </c>
      <c r="G3" s="39" t="s">
        <v>49</v>
      </c>
    </row>
    <row r="4" spans="1:7" x14ac:dyDescent="0.25">
      <c r="B4" s="5" t="s">
        <v>124</v>
      </c>
      <c r="C4" s="30">
        <v>14</v>
      </c>
      <c r="D4" s="30">
        <v>3</v>
      </c>
      <c r="E4" s="30">
        <v>6</v>
      </c>
      <c r="F4" s="30">
        <v>17</v>
      </c>
      <c r="G4" s="40">
        <f>SUM(C4:F4)</f>
        <v>40</v>
      </c>
    </row>
    <row r="5" spans="1:7" x14ac:dyDescent="0.25">
      <c r="B5" s="5" t="s">
        <v>125</v>
      </c>
      <c r="C5" s="30">
        <v>4</v>
      </c>
      <c r="D5" s="30">
        <v>0</v>
      </c>
      <c r="E5" s="30">
        <v>0</v>
      </c>
      <c r="F5" s="30">
        <v>0</v>
      </c>
      <c r="G5" s="40">
        <f t="shared" ref="G5:G6" si="0">SUM(C5:F5)</f>
        <v>4</v>
      </c>
    </row>
    <row r="6" spans="1:7" x14ac:dyDescent="0.25">
      <c r="B6" s="14" t="s">
        <v>49</v>
      </c>
      <c r="C6" s="41">
        <f>SUM(C4:C5)</f>
        <v>18</v>
      </c>
      <c r="D6" s="41">
        <f t="shared" ref="D6:F6" si="1">SUM(D4:D5)</f>
        <v>3</v>
      </c>
      <c r="E6" s="41">
        <f t="shared" si="1"/>
        <v>6</v>
      </c>
      <c r="F6" s="41">
        <f t="shared" si="1"/>
        <v>17</v>
      </c>
      <c r="G6" s="40">
        <f t="shared" si="0"/>
        <v>44</v>
      </c>
    </row>
    <row r="7" spans="1:7" x14ac:dyDescent="0.25"/>
  </sheetData>
  <mergeCells count="1">
    <mergeCell ref="B1:G1"/>
  </mergeCells>
  <hyperlinks>
    <hyperlink ref="A1" location="Menu!A1" display="Menu" xr:uid="{04809244-098F-4851-8A3B-CA36B1A1DB2E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01A7-AEE9-4EA6-A32D-327FEC0D57FE}">
  <dimension ref="A1:D15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72.7109375" customWidth="1"/>
    <col min="3" max="3" width="21.42578125" customWidth="1"/>
    <col min="4" max="4" width="9.140625" customWidth="1"/>
    <col min="5" max="16384" width="9.140625" hidden="1"/>
  </cols>
  <sheetData>
    <row r="1" spans="1:3" x14ac:dyDescent="0.25">
      <c r="A1" s="46" t="s">
        <v>167</v>
      </c>
      <c r="B1" s="70" t="s">
        <v>178</v>
      </c>
      <c r="C1" s="71"/>
    </row>
    <row r="2" spans="1:3" x14ac:dyDescent="0.25"/>
    <row r="3" spans="1:3" x14ac:dyDescent="0.25">
      <c r="B3" s="68" t="s">
        <v>169</v>
      </c>
      <c r="C3" s="69"/>
    </row>
    <row r="4" spans="1:3" x14ac:dyDescent="0.25">
      <c r="B4" s="5" t="s">
        <v>38</v>
      </c>
      <c r="C4" s="49">
        <f>'Titulação - 3º grau'!G16</f>
        <v>1798</v>
      </c>
    </row>
    <row r="5" spans="1:3" x14ac:dyDescent="0.25">
      <c r="B5" s="5" t="s">
        <v>42</v>
      </c>
      <c r="C5" s="49">
        <f>'Titulação - 3º grau'!G17</f>
        <v>107</v>
      </c>
    </row>
    <row r="6" spans="1:3" x14ac:dyDescent="0.25">
      <c r="B6" s="5" t="s">
        <v>44</v>
      </c>
      <c r="C6" s="30">
        <v>15</v>
      </c>
    </row>
    <row r="7" spans="1:3" x14ac:dyDescent="0.25">
      <c r="B7" s="50" t="s">
        <v>170</v>
      </c>
      <c r="C7" s="42">
        <f>C4+C5+C6</f>
        <v>1920</v>
      </c>
    </row>
    <row r="8" spans="1:3" x14ac:dyDescent="0.25">
      <c r="B8" s="5" t="s">
        <v>171</v>
      </c>
      <c r="C8" s="30">
        <f>'Titulação - ESEBA'!G15</f>
        <v>89</v>
      </c>
    </row>
    <row r="9" spans="1:3" x14ac:dyDescent="0.25">
      <c r="B9" s="5" t="s">
        <v>172</v>
      </c>
      <c r="C9" s="30">
        <f>'Titulação - ESEBA'!G16</f>
        <v>9</v>
      </c>
    </row>
    <row r="10" spans="1:3" x14ac:dyDescent="0.25">
      <c r="B10" s="50" t="s">
        <v>173</v>
      </c>
      <c r="C10" s="41">
        <f>C8+C9</f>
        <v>98</v>
      </c>
    </row>
    <row r="11" spans="1:3" x14ac:dyDescent="0.25">
      <c r="B11" s="5" t="s">
        <v>174</v>
      </c>
      <c r="C11" s="30">
        <f>'Titulação - ESTES'!G4</f>
        <v>40</v>
      </c>
    </row>
    <row r="12" spans="1:3" x14ac:dyDescent="0.25">
      <c r="B12" s="5" t="s">
        <v>175</v>
      </c>
      <c r="C12" s="30">
        <f>'Titulação - ESTES'!G5</f>
        <v>4</v>
      </c>
    </row>
    <row r="13" spans="1:3" x14ac:dyDescent="0.25">
      <c r="B13" s="50" t="s">
        <v>176</v>
      </c>
      <c r="C13" s="41">
        <f>C11+C12</f>
        <v>44</v>
      </c>
    </row>
    <row r="14" spans="1:3" x14ac:dyDescent="0.25">
      <c r="B14" s="14" t="s">
        <v>177</v>
      </c>
      <c r="C14" s="42">
        <f>C7+C10+C13</f>
        <v>2062</v>
      </c>
    </row>
    <row r="15" spans="1:3" x14ac:dyDescent="0.25"/>
  </sheetData>
  <mergeCells count="2">
    <mergeCell ref="B3:C3"/>
    <mergeCell ref="B1:C1"/>
  </mergeCells>
  <hyperlinks>
    <hyperlink ref="A1" location="Menu!A1" display="Menu" xr:uid="{335814DF-769E-40AD-AF85-7B8F2B7EE447}"/>
  </hyperlink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5E16-FA77-4B27-B1C1-4550CA4D1529}">
  <dimension ref="A1:N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45.7109375" customWidth="1"/>
    <col min="3" max="3" width="11.85546875" customWidth="1"/>
    <col min="4" max="7" width="9.140625" customWidth="1"/>
    <col min="8" max="14" width="0" hidden="1" customWidth="1"/>
    <col min="15" max="16384" width="9.140625" hidden="1"/>
  </cols>
  <sheetData>
    <row r="1" spans="1:6" x14ac:dyDescent="0.25">
      <c r="A1" s="46" t="s">
        <v>167</v>
      </c>
      <c r="B1" s="81" t="s">
        <v>137</v>
      </c>
      <c r="C1" s="82"/>
      <c r="D1" s="82"/>
      <c r="E1" s="82"/>
      <c r="F1" s="83"/>
    </row>
    <row r="2" spans="1:6" x14ac:dyDescent="0.25">
      <c r="B2" s="7"/>
    </row>
    <row r="3" spans="1:6" x14ac:dyDescent="0.25">
      <c r="B3" s="39" t="s">
        <v>57</v>
      </c>
      <c r="C3" s="39" t="s">
        <v>6</v>
      </c>
      <c r="D3" s="39" t="s">
        <v>8</v>
      </c>
      <c r="E3" s="39" t="s">
        <v>3</v>
      </c>
      <c r="F3" s="39" t="s">
        <v>49</v>
      </c>
    </row>
    <row r="4" spans="1:6" x14ac:dyDescent="0.25">
      <c r="B4" s="24" t="s">
        <v>124</v>
      </c>
      <c r="C4" s="32">
        <v>0</v>
      </c>
      <c r="D4" s="32">
        <v>37</v>
      </c>
      <c r="E4" s="32">
        <v>3</v>
      </c>
      <c r="F4" s="67">
        <f>SUM(C4:E4)</f>
        <v>40</v>
      </c>
    </row>
    <row r="5" spans="1:6" x14ac:dyDescent="0.25">
      <c r="B5" s="24" t="s">
        <v>125</v>
      </c>
      <c r="C5" s="32">
        <v>0</v>
      </c>
      <c r="D5" s="32">
        <v>0</v>
      </c>
      <c r="E5" s="32">
        <v>4</v>
      </c>
      <c r="F5" s="67">
        <f>SUM(C5:E5)</f>
        <v>4</v>
      </c>
    </row>
    <row r="6" spans="1:6" x14ac:dyDescent="0.25">
      <c r="B6" s="33" t="s">
        <v>49</v>
      </c>
      <c r="C6" s="67">
        <f>SUM(C4:C5)</f>
        <v>0</v>
      </c>
      <c r="D6" s="67">
        <f t="shared" ref="D6:F6" si="0">SUM(D4:D5)</f>
        <v>37</v>
      </c>
      <c r="E6" s="67">
        <f t="shared" si="0"/>
        <v>7</v>
      </c>
      <c r="F6" s="67">
        <f t="shared" si="0"/>
        <v>44</v>
      </c>
    </row>
    <row r="7" spans="1:6" x14ac:dyDescent="0.25"/>
  </sheetData>
  <mergeCells count="1">
    <mergeCell ref="B1:F1"/>
  </mergeCells>
  <hyperlinks>
    <hyperlink ref="A1" location="Menu!A1" display="Menu" xr:uid="{A3F28C9B-A56D-45AD-87FA-5157576B8689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0ED0-47D5-42E7-82A3-ACD76029ADE6}">
  <dimension ref="A1:AC36"/>
  <sheetViews>
    <sheetView showGridLines="0" workbookViewId="0"/>
  </sheetViews>
  <sheetFormatPr defaultColWidth="0" defaultRowHeight="15" zeroHeight="1" x14ac:dyDescent="0.25"/>
  <cols>
    <col min="1" max="29" width="9.140625" customWidth="1"/>
    <col min="30" max="16384" width="9.140625" hidden="1"/>
  </cols>
  <sheetData>
    <row r="1" spans="1:28" x14ac:dyDescent="0.25">
      <c r="A1" s="46" t="s">
        <v>167</v>
      </c>
      <c r="B1" s="70" t="s">
        <v>138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1"/>
    </row>
    <row r="2" spans="1:28" x14ac:dyDescent="0.25"/>
    <row r="3" spans="1:28" x14ac:dyDescent="0.25"/>
    <row r="4" spans="1:28" x14ac:dyDescent="0.25"/>
    <row r="5" spans="1:28" x14ac:dyDescent="0.25"/>
    <row r="6" spans="1:28" x14ac:dyDescent="0.25"/>
    <row r="7" spans="1:28" x14ac:dyDescent="0.25"/>
    <row r="8" spans="1:28" x14ac:dyDescent="0.25"/>
    <row r="9" spans="1:28" x14ac:dyDescent="0.25"/>
    <row r="10" spans="1:28" x14ac:dyDescent="0.25"/>
    <row r="11" spans="1:28" x14ac:dyDescent="0.25"/>
    <row r="12" spans="1:28" x14ac:dyDescent="0.25"/>
    <row r="13" spans="1:28" x14ac:dyDescent="0.25"/>
    <row r="14" spans="1:28" x14ac:dyDescent="0.25"/>
    <row r="15" spans="1:28" x14ac:dyDescent="0.25"/>
    <row r="16" spans="1:2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</sheetData>
  <mergeCells count="1">
    <mergeCell ref="B1:AB1"/>
  </mergeCells>
  <hyperlinks>
    <hyperlink ref="A1" location="Menu!A1" display="Menu" xr:uid="{3FA5C9AE-B6A5-4BA0-B69C-31317DAE27C7}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A581-D53E-4EB0-A399-289EA98124B5}">
  <dimension ref="A1:L1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0.7109375" customWidth="1"/>
    <col min="3" max="3" width="22.42578125" customWidth="1"/>
    <col min="4" max="4" width="9.7109375" customWidth="1"/>
    <col min="5" max="5" width="13.5703125" customWidth="1"/>
    <col min="6" max="10" width="9.140625" customWidth="1"/>
    <col min="11" max="11" width="10.28515625" customWidth="1"/>
    <col min="12" max="12" width="9.140625" customWidth="1"/>
    <col min="13" max="16384" width="9.140625" hidden="1"/>
  </cols>
  <sheetData>
    <row r="1" spans="1:11" x14ac:dyDescent="0.25">
      <c r="A1" s="46" t="s">
        <v>167</v>
      </c>
      <c r="B1" s="70" t="s">
        <v>207</v>
      </c>
      <c r="C1" s="72"/>
      <c r="D1" s="72"/>
      <c r="E1" s="72"/>
      <c r="F1" s="72"/>
      <c r="G1" s="72"/>
      <c r="H1" s="72"/>
      <c r="I1" s="72"/>
      <c r="J1" s="72"/>
      <c r="K1" s="71"/>
    </row>
    <row r="2" spans="1:11" x14ac:dyDescent="0.25"/>
    <row r="3" spans="1:11" x14ac:dyDescent="0.25">
      <c r="B3" s="39" t="s">
        <v>68</v>
      </c>
      <c r="C3" s="39" t="s">
        <v>69</v>
      </c>
      <c r="D3" s="39" t="s">
        <v>139</v>
      </c>
    </row>
    <row r="4" spans="1:11" x14ac:dyDescent="0.25">
      <c r="B4" s="56" t="s">
        <v>75</v>
      </c>
      <c r="C4" s="30" t="s">
        <v>76</v>
      </c>
      <c r="D4" s="30">
        <v>1</v>
      </c>
    </row>
    <row r="5" spans="1:11" x14ac:dyDescent="0.25">
      <c r="B5" s="56" t="s">
        <v>79</v>
      </c>
      <c r="C5" s="30" t="s">
        <v>78</v>
      </c>
      <c r="D5" s="30">
        <v>1</v>
      </c>
    </row>
    <row r="6" spans="1:11" x14ac:dyDescent="0.25">
      <c r="B6" s="56" t="s">
        <v>81</v>
      </c>
      <c r="C6" s="30" t="s">
        <v>76</v>
      </c>
      <c r="D6" s="30">
        <v>2</v>
      </c>
    </row>
    <row r="7" spans="1:11" x14ac:dyDescent="0.25">
      <c r="B7" s="56" t="s">
        <v>81</v>
      </c>
      <c r="C7" s="30" t="s">
        <v>80</v>
      </c>
      <c r="D7" s="30">
        <v>1</v>
      </c>
    </row>
    <row r="8" spans="1:11" x14ac:dyDescent="0.25">
      <c r="B8" s="56" t="s">
        <v>86</v>
      </c>
      <c r="C8" s="30" t="s">
        <v>87</v>
      </c>
      <c r="D8" s="30">
        <v>7</v>
      </c>
    </row>
    <row r="9" spans="1:11" x14ac:dyDescent="0.25">
      <c r="B9" s="84" t="s">
        <v>49</v>
      </c>
      <c r="C9" s="84"/>
      <c r="D9" s="41">
        <f>SUM(D4:D8)</f>
        <v>12</v>
      </c>
    </row>
    <row r="10" spans="1:11" ht="25.5" customHeight="1" x14ac:dyDescent="0.25"/>
  </sheetData>
  <mergeCells count="2">
    <mergeCell ref="B9:C9"/>
    <mergeCell ref="B1:K1"/>
  </mergeCells>
  <hyperlinks>
    <hyperlink ref="A1" location="Menu!A1" display="Menu" xr:uid="{36E69363-7860-4A9A-B076-E1570606A67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48.42578125" style="11" customWidth="1"/>
    <col min="3" max="5" width="9.140625" style="11" customWidth="1"/>
    <col min="6" max="6" width="9.140625" customWidth="1"/>
    <col min="7" max="16384" width="9.140625" hidden="1"/>
  </cols>
  <sheetData>
    <row r="1" spans="1:6" x14ac:dyDescent="0.25">
      <c r="A1" s="46" t="s">
        <v>167</v>
      </c>
      <c r="B1" s="70" t="s">
        <v>120</v>
      </c>
      <c r="C1" s="72"/>
      <c r="D1" s="72"/>
      <c r="E1" s="71"/>
    </row>
    <row r="2" spans="1:6" x14ac:dyDescent="0.25"/>
    <row r="3" spans="1:6" x14ac:dyDescent="0.25">
      <c r="B3" s="12" t="s">
        <v>30</v>
      </c>
      <c r="C3" s="12" t="s">
        <v>31</v>
      </c>
      <c r="D3" s="12" t="s">
        <v>32</v>
      </c>
      <c r="E3" s="12" t="s">
        <v>33</v>
      </c>
    </row>
    <row r="4" spans="1:6" x14ac:dyDescent="0.25">
      <c r="B4" s="13" t="s">
        <v>34</v>
      </c>
      <c r="C4" s="51">
        <v>1905</v>
      </c>
      <c r="D4" s="51">
        <v>1807</v>
      </c>
      <c r="E4" s="26">
        <v>98</v>
      </c>
      <c r="F4" s="59"/>
    </row>
    <row r="5" spans="1:6" x14ac:dyDescent="0.25">
      <c r="B5" s="13" t="s">
        <v>35</v>
      </c>
      <c r="C5" s="26">
        <v>3</v>
      </c>
      <c r="D5" s="26">
        <v>3</v>
      </c>
      <c r="E5" s="26">
        <v>0</v>
      </c>
    </row>
    <row r="6" spans="1:6" x14ac:dyDescent="0.25">
      <c r="B6" s="13" t="s">
        <v>36</v>
      </c>
      <c r="C6" s="26">
        <v>133</v>
      </c>
      <c r="D6" s="26">
        <v>129</v>
      </c>
      <c r="E6" s="26">
        <v>4</v>
      </c>
    </row>
    <row r="7" spans="1:6" x14ac:dyDescent="0.25"/>
    <row r="8" spans="1:6" x14ac:dyDescent="0.25">
      <c r="B8" s="12" t="s">
        <v>30</v>
      </c>
      <c r="C8" s="68" t="s">
        <v>37</v>
      </c>
      <c r="D8" s="74"/>
      <c r="E8" s="69"/>
    </row>
    <row r="9" spans="1:6" x14ac:dyDescent="0.25">
      <c r="B9" s="5" t="s">
        <v>38</v>
      </c>
      <c r="C9" s="73" t="s">
        <v>39</v>
      </c>
      <c r="D9" s="73"/>
      <c r="E9" s="73"/>
    </row>
    <row r="10" spans="1:6" x14ac:dyDescent="0.25">
      <c r="B10" s="5" t="s">
        <v>40</v>
      </c>
      <c r="C10" s="73" t="s">
        <v>39</v>
      </c>
      <c r="D10" s="73"/>
      <c r="E10" s="73"/>
    </row>
    <row r="11" spans="1:6" x14ac:dyDescent="0.25">
      <c r="B11" s="5" t="s">
        <v>41</v>
      </c>
      <c r="C11" s="73" t="s">
        <v>39</v>
      </c>
      <c r="D11" s="73"/>
      <c r="E11" s="73"/>
    </row>
    <row r="12" spans="1:6" x14ac:dyDescent="0.25">
      <c r="B12" s="5" t="s">
        <v>42</v>
      </c>
      <c r="C12" s="73" t="s">
        <v>43</v>
      </c>
      <c r="D12" s="73"/>
      <c r="E12" s="73"/>
    </row>
    <row r="13" spans="1:6" x14ac:dyDescent="0.25">
      <c r="B13" s="5" t="s">
        <v>44</v>
      </c>
      <c r="C13" s="73" t="s">
        <v>43</v>
      </c>
      <c r="D13" s="73"/>
      <c r="E13" s="73"/>
    </row>
    <row r="14" spans="1:6" x14ac:dyDescent="0.25">
      <c r="B14" s="5" t="s">
        <v>45</v>
      </c>
      <c r="C14" s="73" t="s">
        <v>46</v>
      </c>
      <c r="D14" s="73"/>
      <c r="E14" s="73"/>
    </row>
    <row r="15" spans="1:6" x14ac:dyDescent="0.25">
      <c r="B15" s="5" t="s">
        <v>47</v>
      </c>
      <c r="C15" s="73" t="s">
        <v>46</v>
      </c>
      <c r="D15" s="73"/>
      <c r="E15" s="73"/>
    </row>
    <row r="16" spans="1:6" x14ac:dyDescent="0.25"/>
  </sheetData>
  <mergeCells count="9">
    <mergeCell ref="B1:E1"/>
    <mergeCell ref="C14:E14"/>
    <mergeCell ref="C15:E15"/>
    <mergeCell ref="C8:E8"/>
    <mergeCell ref="C9:E9"/>
    <mergeCell ref="C10:E10"/>
    <mergeCell ref="C11:E11"/>
    <mergeCell ref="C12:E12"/>
    <mergeCell ref="C13:E13"/>
  </mergeCells>
  <hyperlinks>
    <hyperlink ref="A1" location="Menu!A1" display="Menu" xr:uid="{34ED761B-BBEA-4599-8EFF-7F402FC550B5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"/>
  <sheetViews>
    <sheetView showGridLines="0" workbookViewId="0"/>
  </sheetViews>
  <sheetFormatPr defaultColWidth="0" defaultRowHeight="15" zeroHeight="1" x14ac:dyDescent="0.25"/>
  <cols>
    <col min="1" max="1" width="6.7109375" customWidth="1"/>
    <col min="2" max="2" width="69.5703125" style="11" customWidth="1"/>
    <col min="3" max="3" width="16.28515625" style="11" customWidth="1"/>
    <col min="4" max="12" width="9.140625" customWidth="1"/>
    <col min="13" max="13" width="8.140625" customWidth="1"/>
    <col min="14" max="14" width="3" customWidth="1"/>
    <col min="15" max="16384" width="9.140625" hidden="1"/>
  </cols>
  <sheetData>
    <row r="1" spans="1:3" x14ac:dyDescent="0.25">
      <c r="A1" s="46" t="s">
        <v>167</v>
      </c>
      <c r="B1" s="70" t="s">
        <v>121</v>
      </c>
      <c r="C1" s="71"/>
    </row>
    <row r="2" spans="1:3" x14ac:dyDescent="0.25"/>
    <row r="3" spans="1:3" x14ac:dyDescent="0.25">
      <c r="B3" s="75" t="s">
        <v>48</v>
      </c>
      <c r="C3" s="76"/>
    </row>
    <row r="4" spans="1:3" x14ac:dyDescent="0.25">
      <c r="B4" s="3" t="s">
        <v>186</v>
      </c>
      <c r="C4" s="52">
        <v>49</v>
      </c>
    </row>
    <row r="5" spans="1:3" x14ac:dyDescent="0.25">
      <c r="B5" s="3" t="s">
        <v>187</v>
      </c>
      <c r="C5" s="52">
        <v>8</v>
      </c>
    </row>
    <row r="6" spans="1:3" x14ac:dyDescent="0.25">
      <c r="B6" s="8" t="s">
        <v>49</v>
      </c>
      <c r="C6" s="9">
        <f>SUM(C4:C5)</f>
        <v>57</v>
      </c>
    </row>
    <row r="7" spans="1:3" x14ac:dyDescent="0.25">
      <c r="B7" s="75" t="s">
        <v>50</v>
      </c>
      <c r="C7" s="76"/>
    </row>
    <row r="8" spans="1:3" x14ac:dyDescent="0.25">
      <c r="B8" s="3" t="s">
        <v>42</v>
      </c>
      <c r="C8" s="21">
        <v>104</v>
      </c>
    </row>
    <row r="9" spans="1:3" x14ac:dyDescent="0.25">
      <c r="B9" s="3" t="s">
        <v>51</v>
      </c>
      <c r="C9" s="21">
        <v>15</v>
      </c>
    </row>
    <row r="10" spans="1:3" x14ac:dyDescent="0.25">
      <c r="B10" s="3" t="s">
        <v>52</v>
      </c>
      <c r="C10" s="21">
        <v>14</v>
      </c>
    </row>
    <row r="11" spans="1:3" x14ac:dyDescent="0.25">
      <c r="B11" s="8" t="s">
        <v>49</v>
      </c>
      <c r="C11" s="9">
        <f>SUM(C8:C10)</f>
        <v>133</v>
      </c>
    </row>
    <row r="12" spans="1:3" x14ac:dyDescent="0.25"/>
  </sheetData>
  <mergeCells count="3">
    <mergeCell ref="B3:C3"/>
    <mergeCell ref="B7:C7"/>
    <mergeCell ref="B1:C1"/>
  </mergeCells>
  <hyperlinks>
    <hyperlink ref="A1" location="Menu!A1" display="Menu" xr:uid="{D1953B11-CB98-486D-9B9D-7FCB499705C3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D677-C226-4D4A-9060-B83867A287B6}">
  <dimension ref="A1:H7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31.28515625" customWidth="1"/>
    <col min="3" max="3" width="36.140625" customWidth="1"/>
    <col min="4" max="4" width="31.7109375" customWidth="1"/>
    <col min="5" max="5" width="20.42578125" customWidth="1"/>
    <col min="6" max="6" width="9.140625" customWidth="1"/>
    <col min="7" max="7" width="42.42578125" hidden="1" customWidth="1"/>
    <col min="8" max="8" width="13.85546875" hidden="1" customWidth="1"/>
    <col min="9" max="16384" width="9.140625" hidden="1"/>
  </cols>
  <sheetData>
    <row r="1" spans="1:5" x14ac:dyDescent="0.25">
      <c r="A1" s="46" t="s">
        <v>167</v>
      </c>
      <c r="B1" s="70" t="s">
        <v>143</v>
      </c>
      <c r="C1" s="72"/>
      <c r="D1" s="72"/>
      <c r="E1" s="71"/>
    </row>
    <row r="2" spans="1:5" x14ac:dyDescent="0.25">
      <c r="B2" s="11"/>
      <c r="C2" s="11"/>
      <c r="D2" s="11"/>
      <c r="E2" s="11"/>
    </row>
    <row r="3" spans="1:5" x14ac:dyDescent="0.25">
      <c r="B3" s="39" t="s">
        <v>140</v>
      </c>
      <c r="C3" s="39" t="s">
        <v>141</v>
      </c>
      <c r="D3" s="39" t="s">
        <v>142</v>
      </c>
      <c r="E3" s="39" t="s">
        <v>49</v>
      </c>
    </row>
    <row r="4" spans="1:5" x14ac:dyDescent="0.25">
      <c r="B4" s="30">
        <v>209</v>
      </c>
      <c r="C4" s="30">
        <v>4</v>
      </c>
      <c r="D4" s="30">
        <v>8</v>
      </c>
      <c r="E4" s="42">
        <f>SUM(B4:D4)</f>
        <v>221</v>
      </c>
    </row>
    <row r="5" spans="1:5" x14ac:dyDescent="0.25">
      <c r="B5" s="11"/>
      <c r="C5" s="11"/>
      <c r="D5" s="11"/>
      <c r="E5" s="11"/>
    </row>
    <row r="7" spans="1:5" ht="28.5" hidden="1" customHeight="1" x14ac:dyDescent="0.25">
      <c r="D7" s="44"/>
      <c r="E7" s="44"/>
    </row>
  </sheetData>
  <mergeCells count="1">
    <mergeCell ref="B1:E1"/>
  </mergeCells>
  <hyperlinks>
    <hyperlink ref="A1" location="Menu!A1" display="Menu" xr:uid="{270D6A16-1225-478F-A886-575C4637C53E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1600-2157-4F8F-AC83-BFF647EF70E9}">
  <dimension ref="A1:D6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39.28515625" customWidth="1"/>
    <col min="3" max="3" width="25.85546875" customWidth="1"/>
    <col min="4" max="4" width="9.140625" customWidth="1"/>
    <col min="5" max="16384" width="9.140625" hidden="1"/>
  </cols>
  <sheetData>
    <row r="1" spans="1:3" x14ac:dyDescent="0.25">
      <c r="A1" s="46" t="s">
        <v>167</v>
      </c>
      <c r="B1" s="70" t="s">
        <v>168</v>
      </c>
      <c r="C1" s="71"/>
    </row>
    <row r="2" spans="1:3" x14ac:dyDescent="0.25">
      <c r="B2" s="43"/>
      <c r="C2" s="43"/>
    </row>
    <row r="3" spans="1:3" x14ac:dyDescent="0.25">
      <c r="B3" s="39" t="s">
        <v>146</v>
      </c>
      <c r="C3" s="39" t="s">
        <v>147</v>
      </c>
    </row>
    <row r="4" spans="1:3" x14ac:dyDescent="0.25">
      <c r="B4" s="5" t="s">
        <v>144</v>
      </c>
      <c r="C4" s="30">
        <v>78</v>
      </c>
    </row>
    <row r="5" spans="1:3" x14ac:dyDescent="0.25">
      <c r="B5" s="5" t="s">
        <v>145</v>
      </c>
      <c r="C5" s="30">
        <v>262</v>
      </c>
    </row>
    <row r="6" spans="1:3" x14ac:dyDescent="0.25"/>
  </sheetData>
  <mergeCells count="1">
    <mergeCell ref="B1:C1"/>
  </mergeCells>
  <hyperlinks>
    <hyperlink ref="A1" location="Menu!A1" display="Menu" xr:uid="{A86B355D-2007-4FBB-9957-287CF865789D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0B62-9D26-4152-ACD0-5C0ED010F05A}">
  <dimension ref="A1:G24"/>
  <sheetViews>
    <sheetView showGridLines="0" workbookViewId="0"/>
  </sheetViews>
  <sheetFormatPr defaultColWidth="0" defaultRowHeight="15" zeroHeight="1" x14ac:dyDescent="0.25"/>
  <cols>
    <col min="1" max="1" width="7.140625" customWidth="1"/>
    <col min="2" max="2" width="65" style="11" customWidth="1"/>
    <col min="3" max="3" width="13.140625" style="11" customWidth="1"/>
    <col min="4" max="4" width="7.5703125" style="11" customWidth="1"/>
    <col min="5" max="5" width="68" style="11" customWidth="1"/>
    <col min="6" max="6" width="29" style="11" customWidth="1"/>
    <col min="7" max="7" width="8" customWidth="1"/>
    <col min="8" max="16384" width="9.140625" hidden="1"/>
  </cols>
  <sheetData>
    <row r="1" spans="1:6" ht="15" customHeight="1" x14ac:dyDescent="0.25">
      <c r="A1" s="46" t="s">
        <v>167</v>
      </c>
      <c r="B1" s="77" t="s">
        <v>188</v>
      </c>
      <c r="C1" s="77"/>
      <c r="E1" s="78" t="s">
        <v>192</v>
      </c>
      <c r="F1" s="79"/>
    </row>
    <row r="2" spans="1:6" x14ac:dyDescent="0.25"/>
    <row r="3" spans="1:6" x14ac:dyDescent="0.25">
      <c r="B3" s="55" t="s">
        <v>199</v>
      </c>
      <c r="C3" s="45" t="s">
        <v>88</v>
      </c>
      <c r="E3" s="55" t="s">
        <v>193</v>
      </c>
      <c r="F3" s="45" t="s">
        <v>88</v>
      </c>
    </row>
    <row r="4" spans="1:6" x14ac:dyDescent="0.25">
      <c r="B4" s="5" t="s">
        <v>149</v>
      </c>
      <c r="C4" s="21">
        <v>25</v>
      </c>
      <c r="E4" s="56" t="s">
        <v>194</v>
      </c>
      <c r="F4" s="21" t="s">
        <v>198</v>
      </c>
    </row>
    <row r="5" spans="1:6" x14ac:dyDescent="0.25">
      <c r="B5" s="5" t="s">
        <v>150</v>
      </c>
      <c r="C5" s="21">
        <v>4</v>
      </c>
      <c r="E5" s="56" t="s">
        <v>195</v>
      </c>
      <c r="F5" s="21" t="s">
        <v>198</v>
      </c>
    </row>
    <row r="6" spans="1:6" x14ac:dyDescent="0.25">
      <c r="B6" s="5" t="s">
        <v>189</v>
      </c>
      <c r="C6" s="41">
        <f>SUM(C4:C5)</f>
        <v>29</v>
      </c>
      <c r="E6" s="56" t="s">
        <v>58</v>
      </c>
      <c r="F6" s="21" t="s">
        <v>198</v>
      </c>
    </row>
    <row r="7" spans="1:6" ht="15" customHeight="1" x14ac:dyDescent="0.25">
      <c r="B7" s="55" t="s">
        <v>200</v>
      </c>
      <c r="C7" s="45" t="s">
        <v>88</v>
      </c>
      <c r="E7" s="56" t="s">
        <v>59</v>
      </c>
      <c r="F7" s="21" t="s">
        <v>198</v>
      </c>
    </row>
    <row r="8" spans="1:6" x14ac:dyDescent="0.25">
      <c r="B8" s="5" t="s">
        <v>4</v>
      </c>
      <c r="C8" s="21">
        <v>22</v>
      </c>
      <c r="E8" s="56" t="s">
        <v>4</v>
      </c>
      <c r="F8" s="21" t="s">
        <v>198</v>
      </c>
    </row>
    <row r="9" spans="1:6" x14ac:dyDescent="0.25">
      <c r="B9" s="5" t="s">
        <v>5</v>
      </c>
      <c r="C9" s="21">
        <v>9</v>
      </c>
      <c r="E9" s="56" t="s">
        <v>5</v>
      </c>
      <c r="F9" s="21" t="s">
        <v>198</v>
      </c>
    </row>
    <row r="10" spans="1:6" x14ac:dyDescent="0.25">
      <c r="B10" s="5" t="s">
        <v>148</v>
      </c>
      <c r="C10" s="21">
        <v>19</v>
      </c>
      <c r="E10" s="56" t="s">
        <v>196</v>
      </c>
      <c r="F10" s="21" t="s">
        <v>198</v>
      </c>
    </row>
    <row r="11" spans="1:6" x14ac:dyDescent="0.25">
      <c r="B11" s="5" t="s">
        <v>190</v>
      </c>
      <c r="C11" s="41">
        <f>SUM(C8:C10)</f>
        <v>50</v>
      </c>
      <c r="E11" s="57" t="s">
        <v>49</v>
      </c>
      <c r="F11" s="41" t="s">
        <v>197</v>
      </c>
    </row>
    <row r="12" spans="1:6" x14ac:dyDescent="0.25">
      <c r="B12" s="55" t="s">
        <v>201</v>
      </c>
      <c r="C12" s="45" t="s">
        <v>88</v>
      </c>
    </row>
    <row r="13" spans="1:6" x14ac:dyDescent="0.25">
      <c r="B13" s="5" t="s">
        <v>191</v>
      </c>
      <c r="C13" s="30">
        <v>3</v>
      </c>
    </row>
    <row r="14" spans="1:6" x14ac:dyDescent="0.25">
      <c r="B14" s="14" t="s">
        <v>55</v>
      </c>
      <c r="C14" s="41">
        <f>C6+C11+C13</f>
        <v>82</v>
      </c>
    </row>
    <row r="15" spans="1:6" x14ac:dyDescent="0.25">
      <c r="B15" s="53"/>
      <c r="C15" s="54"/>
    </row>
    <row r="16" spans="1:6" x14ac:dyDescent="0.25">
      <c r="B16" s="53"/>
      <c r="C16" s="54"/>
    </row>
    <row r="17" spans="2:3" x14ac:dyDescent="0.25">
      <c r="B17" s="53"/>
      <c r="C17" s="54"/>
    </row>
    <row r="18" spans="2:3" x14ac:dyDescent="0.25">
      <c r="B18" s="53"/>
      <c r="C18" s="54"/>
    </row>
    <row r="19" spans="2:3" x14ac:dyDescent="0.25">
      <c r="B19" s="53"/>
      <c r="C19" s="54"/>
    </row>
    <row r="20" spans="2:3" x14ac:dyDescent="0.25">
      <c r="B20" s="53"/>
      <c r="C20" s="54"/>
    </row>
    <row r="21" spans="2:3" ht="1.5" customHeight="1" x14ac:dyDescent="0.25">
      <c r="B21" s="53"/>
      <c r="C21" s="54"/>
    </row>
    <row r="22" spans="2:3" hidden="1" x14ac:dyDescent="0.25">
      <c r="B22" s="53"/>
      <c r="C22" s="54"/>
    </row>
    <row r="23" spans="2:3" hidden="1" x14ac:dyDescent="0.25">
      <c r="B23" s="53"/>
      <c r="C23" s="54"/>
    </row>
    <row r="24" spans="2:3" hidden="1" x14ac:dyDescent="0.25">
      <c r="B24" s="53"/>
      <c r="C24" s="54"/>
    </row>
  </sheetData>
  <mergeCells count="2">
    <mergeCell ref="B1:C1"/>
    <mergeCell ref="E1:F1"/>
  </mergeCells>
  <hyperlinks>
    <hyperlink ref="A1" location="Menu!A1" display="Menu" xr:uid="{A2798C03-DD0B-4941-89E5-854997BB8403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showGridLines="0" workbookViewId="0"/>
  </sheetViews>
  <sheetFormatPr defaultColWidth="0" defaultRowHeight="15" zeroHeight="1" x14ac:dyDescent="0.25"/>
  <cols>
    <col min="1" max="1" width="8" customWidth="1"/>
    <col min="2" max="2" width="36.85546875" customWidth="1"/>
    <col min="3" max="3" width="15.140625" customWidth="1"/>
    <col min="4" max="4" width="17.42578125" bestFit="1" customWidth="1"/>
    <col min="5" max="5" width="16.42578125" customWidth="1"/>
    <col min="6" max="6" width="15.5703125" customWidth="1"/>
    <col min="7" max="7" width="12.7109375" customWidth="1"/>
    <col min="8" max="8" width="10.7109375" bestFit="1" customWidth="1"/>
    <col min="9" max="16384" width="9.140625" hidden="1"/>
  </cols>
  <sheetData>
    <row r="1" spans="1:8" x14ac:dyDescent="0.25">
      <c r="A1" s="46" t="s">
        <v>167</v>
      </c>
      <c r="B1" s="70" t="s">
        <v>126</v>
      </c>
      <c r="C1" s="72"/>
      <c r="D1" s="72"/>
      <c r="E1" s="72"/>
      <c r="F1" s="72"/>
      <c r="G1" s="71"/>
    </row>
    <row r="4" spans="1:8" hidden="1" x14ac:dyDescent="0.25">
      <c r="B4" s="6" t="s">
        <v>62</v>
      </c>
      <c r="C4" s="6" t="s">
        <v>56</v>
      </c>
    </row>
    <row r="5" spans="1:8" hidden="1" x14ac:dyDescent="0.25">
      <c r="B5" s="6" t="s">
        <v>53</v>
      </c>
      <c r="C5" t="s">
        <v>5</v>
      </c>
      <c r="D5" t="s">
        <v>7</v>
      </c>
      <c r="E5" t="s">
        <v>1</v>
      </c>
      <c r="F5" t="s">
        <v>4</v>
      </c>
      <c r="G5" t="s">
        <v>54</v>
      </c>
      <c r="H5" t="s">
        <v>55</v>
      </c>
    </row>
    <row r="6" spans="1:8" hidden="1" x14ac:dyDescent="0.25">
      <c r="B6" s="7" t="s">
        <v>2</v>
      </c>
      <c r="C6">
        <v>1679</v>
      </c>
      <c r="D6">
        <v>4</v>
      </c>
      <c r="E6">
        <v>17</v>
      </c>
      <c r="F6">
        <v>97</v>
      </c>
      <c r="H6">
        <v>1797</v>
      </c>
    </row>
    <row r="7" spans="1:8" hidden="1" x14ac:dyDescent="0.25">
      <c r="B7" s="7" t="s">
        <v>13</v>
      </c>
      <c r="C7">
        <v>32</v>
      </c>
      <c r="D7">
        <v>5</v>
      </c>
      <c r="F7">
        <v>41</v>
      </c>
      <c r="H7">
        <v>78</v>
      </c>
    </row>
    <row r="8" spans="1:8" hidden="1" x14ac:dyDescent="0.25">
      <c r="B8" s="7" t="s">
        <v>24</v>
      </c>
      <c r="C8">
        <v>16</v>
      </c>
      <c r="D8">
        <v>1</v>
      </c>
      <c r="H8">
        <v>17</v>
      </c>
    </row>
    <row r="9" spans="1:8" hidden="1" x14ac:dyDescent="0.25">
      <c r="B9" s="7" t="s">
        <v>54</v>
      </c>
    </row>
    <row r="10" spans="1:8" hidden="1" x14ac:dyDescent="0.25">
      <c r="B10" s="7" t="s">
        <v>55</v>
      </c>
      <c r="C10">
        <v>1727</v>
      </c>
      <c r="D10">
        <v>10</v>
      </c>
      <c r="E10">
        <v>17</v>
      </c>
      <c r="F10">
        <v>138</v>
      </c>
      <c r="H10">
        <v>1892</v>
      </c>
    </row>
    <row r="14" spans="1:8" x14ac:dyDescent="0.25"/>
    <row r="15" spans="1:8" ht="25.5" customHeight="1" x14ac:dyDescent="0.25">
      <c r="B15" s="18" t="s">
        <v>57</v>
      </c>
      <c r="C15" s="12" t="s">
        <v>58</v>
      </c>
      <c r="D15" s="12" t="s">
        <v>59</v>
      </c>
      <c r="E15" s="12" t="s">
        <v>4</v>
      </c>
      <c r="F15" s="31" t="s">
        <v>5</v>
      </c>
      <c r="G15" s="12" t="s">
        <v>49</v>
      </c>
    </row>
    <row r="16" spans="1:8" x14ac:dyDescent="0.25">
      <c r="B16" s="3" t="s">
        <v>60</v>
      </c>
      <c r="C16" s="4">
        <v>4</v>
      </c>
      <c r="D16" s="4">
        <v>17</v>
      </c>
      <c r="E16" s="4">
        <v>70</v>
      </c>
      <c r="F16" s="35">
        <v>1707</v>
      </c>
      <c r="G16" s="17">
        <f>SUM(C16:F16)</f>
        <v>1798</v>
      </c>
    </row>
    <row r="17" spans="2:7" x14ac:dyDescent="0.25">
      <c r="B17" s="3" t="s">
        <v>61</v>
      </c>
      <c r="C17" s="4">
        <v>8</v>
      </c>
      <c r="D17" s="4">
        <v>0</v>
      </c>
      <c r="E17" s="4">
        <v>55</v>
      </c>
      <c r="F17" s="36">
        <v>44</v>
      </c>
      <c r="G17" s="17">
        <f t="shared" ref="G17:G18" si="0">SUM(C17:F17)</f>
        <v>107</v>
      </c>
    </row>
    <row r="18" spans="2:7" x14ac:dyDescent="0.25">
      <c r="B18" s="8" t="s">
        <v>49</v>
      </c>
      <c r="C18" s="10">
        <f>SUM(C16:C17)</f>
        <v>12</v>
      </c>
      <c r="D18" s="10">
        <f>SUM(D16:D17)</f>
        <v>17</v>
      </c>
      <c r="E18" s="10">
        <f>SUM(E16:E17)</f>
        <v>125</v>
      </c>
      <c r="F18" s="37">
        <f>SUM(F16:F17)</f>
        <v>1751</v>
      </c>
      <c r="G18" s="17">
        <f t="shared" si="0"/>
        <v>1905</v>
      </c>
    </row>
    <row r="19" spans="2:7" x14ac:dyDescent="0.25"/>
    <row r="20" spans="2:7" x14ac:dyDescent="0.25"/>
  </sheetData>
  <mergeCells count="1">
    <mergeCell ref="B1:G1"/>
  </mergeCells>
  <hyperlinks>
    <hyperlink ref="A1" location="Menu!A1" display="Menu" xr:uid="{3A229C11-2868-4990-B3F2-996AB08DD18A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R24"/>
  <sheetViews>
    <sheetView showGridLines="0" topLeftCell="A10" workbookViewId="0">
      <selection activeCell="A10" sqref="A10"/>
    </sheetView>
  </sheetViews>
  <sheetFormatPr defaultColWidth="0" defaultRowHeight="15" zeroHeight="1" x14ac:dyDescent="0.25"/>
  <cols>
    <col min="1" max="1" width="7.42578125" customWidth="1"/>
    <col min="2" max="2" width="36" customWidth="1"/>
    <col min="3" max="3" width="13.85546875" customWidth="1"/>
    <col min="4" max="5" width="12" customWidth="1"/>
    <col min="6" max="6" width="11.85546875" customWidth="1"/>
    <col min="7" max="8" width="13.140625" bestFit="1" customWidth="1"/>
    <col min="9" max="9" width="5" customWidth="1"/>
    <col min="10" max="12" width="12.5703125" hidden="1" customWidth="1"/>
    <col min="13" max="14" width="10.5703125" hidden="1" customWidth="1"/>
    <col min="15" max="15" width="9.42578125" hidden="1" customWidth="1"/>
    <col min="16" max="16" width="8.85546875" hidden="1" customWidth="1"/>
    <col min="17" max="17" width="7" hidden="1" customWidth="1"/>
    <col min="18" max="18" width="10.7109375" hidden="1" customWidth="1"/>
    <col min="19" max="16384" width="9.140625" hidden="1"/>
  </cols>
  <sheetData>
    <row r="3" spans="1:18" hidden="1" x14ac:dyDescent="0.25">
      <c r="B3" s="6" t="s">
        <v>62</v>
      </c>
      <c r="C3" s="6" t="s">
        <v>56</v>
      </c>
    </row>
    <row r="4" spans="1:18" hidden="1" x14ac:dyDescent="0.25">
      <c r="B4" s="6" t="s">
        <v>53</v>
      </c>
      <c r="C4" t="s">
        <v>19</v>
      </c>
      <c r="D4" t="s">
        <v>15</v>
      </c>
      <c r="E4" t="s">
        <v>21</v>
      </c>
      <c r="F4" t="s">
        <v>23</v>
      </c>
      <c r="G4" t="s">
        <v>27</v>
      </c>
      <c r="H4" t="s">
        <v>26</v>
      </c>
      <c r="I4" t="s">
        <v>25</v>
      </c>
      <c r="J4" t="s">
        <v>22</v>
      </c>
      <c r="K4" t="s">
        <v>20</v>
      </c>
      <c r="L4" t="s">
        <v>16</v>
      </c>
      <c r="M4" t="s">
        <v>17</v>
      </c>
      <c r="N4" t="s">
        <v>28</v>
      </c>
      <c r="O4" t="s">
        <v>18</v>
      </c>
      <c r="P4" t="s">
        <v>29</v>
      </c>
      <c r="Q4" t="s">
        <v>54</v>
      </c>
      <c r="R4" t="s">
        <v>55</v>
      </c>
    </row>
    <row r="5" spans="1:18" hidden="1" x14ac:dyDescent="0.25">
      <c r="B5" s="7" t="s">
        <v>2</v>
      </c>
      <c r="C5">
        <v>166</v>
      </c>
      <c r="D5">
        <v>176</v>
      </c>
      <c r="E5">
        <v>171</v>
      </c>
      <c r="F5">
        <v>183</v>
      </c>
      <c r="G5">
        <v>13</v>
      </c>
      <c r="H5">
        <v>20</v>
      </c>
      <c r="I5">
        <v>134</v>
      </c>
      <c r="J5">
        <v>207</v>
      </c>
      <c r="K5">
        <v>221</v>
      </c>
      <c r="L5">
        <v>178</v>
      </c>
      <c r="M5">
        <v>80</v>
      </c>
      <c r="N5">
        <v>23</v>
      </c>
      <c r="O5">
        <v>223</v>
      </c>
      <c r="P5">
        <v>2</v>
      </c>
      <c r="R5">
        <v>1797</v>
      </c>
    </row>
    <row r="6" spans="1:18" hidden="1" x14ac:dyDescent="0.25">
      <c r="B6" s="7" t="s">
        <v>13</v>
      </c>
      <c r="M6">
        <v>78</v>
      </c>
      <c r="R6">
        <v>78</v>
      </c>
    </row>
    <row r="7" spans="1:18" hidden="1" x14ac:dyDescent="0.25">
      <c r="B7" s="7" t="s">
        <v>54</v>
      </c>
    </row>
    <row r="8" spans="1:18" hidden="1" x14ac:dyDescent="0.25">
      <c r="B8" s="7" t="s">
        <v>55</v>
      </c>
      <c r="C8">
        <v>166</v>
      </c>
      <c r="D8">
        <v>176</v>
      </c>
      <c r="E8">
        <v>171</v>
      </c>
      <c r="F8">
        <v>183</v>
      </c>
      <c r="G8">
        <v>13</v>
      </c>
      <c r="H8">
        <v>20</v>
      </c>
      <c r="I8">
        <v>134</v>
      </c>
      <c r="J8">
        <v>207</v>
      </c>
      <c r="K8">
        <v>221</v>
      </c>
      <c r="L8">
        <v>178</v>
      </c>
      <c r="M8">
        <v>158</v>
      </c>
      <c r="N8">
        <v>23</v>
      </c>
      <c r="O8">
        <v>223</v>
      </c>
      <c r="P8">
        <v>2</v>
      </c>
      <c r="R8">
        <v>1875</v>
      </c>
    </row>
    <row r="10" spans="1:18" x14ac:dyDescent="0.25">
      <c r="A10" s="46" t="s">
        <v>167</v>
      </c>
      <c r="B10" s="70" t="s">
        <v>127</v>
      </c>
      <c r="C10" s="72"/>
      <c r="D10" s="72"/>
      <c r="E10" s="72"/>
      <c r="F10" s="72"/>
      <c r="G10" s="72"/>
      <c r="H10" s="71"/>
    </row>
    <row r="11" spans="1:18" x14ac:dyDescent="0.25"/>
    <row r="12" spans="1:18" x14ac:dyDescent="0.25">
      <c r="B12" s="12" t="s">
        <v>57</v>
      </c>
      <c r="C12" s="12" t="s">
        <v>63</v>
      </c>
      <c r="D12" s="12" t="s">
        <v>64</v>
      </c>
      <c r="E12" s="12" t="s">
        <v>65</v>
      </c>
      <c r="F12" s="12" t="s">
        <v>66</v>
      </c>
      <c r="G12" s="31" t="s">
        <v>67</v>
      </c>
      <c r="H12" s="12" t="s">
        <v>49</v>
      </c>
    </row>
    <row r="13" spans="1:18" x14ac:dyDescent="0.25">
      <c r="B13" s="5" t="s">
        <v>60</v>
      </c>
      <c r="C13" s="26">
        <v>130</v>
      </c>
      <c r="D13" s="26">
        <v>20</v>
      </c>
      <c r="E13" s="26">
        <v>597</v>
      </c>
      <c r="F13" s="26">
        <v>777</v>
      </c>
      <c r="G13" s="60">
        <v>274</v>
      </c>
      <c r="H13" s="17">
        <f>SUM(C13:G13)</f>
        <v>1798</v>
      </c>
    </row>
    <row r="14" spans="1:18" x14ac:dyDescent="0.25">
      <c r="B14" s="5" t="s">
        <v>61</v>
      </c>
      <c r="C14" s="26">
        <v>107</v>
      </c>
      <c r="D14" s="26">
        <v>0</v>
      </c>
      <c r="E14" s="26">
        <v>0</v>
      </c>
      <c r="F14" s="26">
        <v>0</v>
      </c>
      <c r="G14" s="60">
        <v>0</v>
      </c>
      <c r="H14" s="17">
        <f t="shared" ref="H14:H15" si="0">SUM(C14:G14)</f>
        <v>107</v>
      </c>
    </row>
    <row r="15" spans="1:18" x14ac:dyDescent="0.25">
      <c r="B15" s="14" t="s">
        <v>49</v>
      </c>
      <c r="C15" s="16">
        <f>SUM(C13:C14)</f>
        <v>237</v>
      </c>
      <c r="D15" s="16">
        <f>SUM(D13:D14)</f>
        <v>20</v>
      </c>
      <c r="E15" s="16">
        <f>SUM(E13:E14)</f>
        <v>597</v>
      </c>
      <c r="F15" s="16">
        <f>SUM(F13:F14)</f>
        <v>777</v>
      </c>
      <c r="G15" s="29">
        <f>SUM(G13:G14)</f>
        <v>274</v>
      </c>
      <c r="H15" s="17">
        <f t="shared" si="0"/>
        <v>1905</v>
      </c>
    </row>
    <row r="16" spans="1:18" x14ac:dyDescent="0.25"/>
    <row r="17" customFormat="1" x14ac:dyDescent="0.25"/>
    <row r="18" customFormat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</sheetData>
  <mergeCells count="1">
    <mergeCell ref="B10:H10"/>
  </mergeCells>
  <hyperlinks>
    <hyperlink ref="A10" location="Menu!A1" display="Menu" xr:uid="{C0FD010A-2914-40A2-A9FE-9F79878C61A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Menu</vt:lpstr>
      <vt:lpstr>Quadro resumo</vt:lpstr>
      <vt:lpstr>Cargos e Vacâncias</vt:lpstr>
      <vt:lpstr>Posses e contratos temporários</vt:lpstr>
      <vt:lpstr>Capacitação Docentes</vt:lpstr>
      <vt:lpstr>Saúde Docentes</vt:lpstr>
      <vt:lpstr>Afastamentos Docentes</vt:lpstr>
      <vt:lpstr>Titulação - 3º grau</vt:lpstr>
      <vt:lpstr>Classe funcional - 3º grau</vt:lpstr>
      <vt:lpstr>Regime de trabalho -  3º grau</vt:lpstr>
      <vt:lpstr>Perfil docentes 3º grau</vt:lpstr>
      <vt:lpstr>Funções de confiança - 3º grau</vt:lpstr>
      <vt:lpstr>Docentes por UA - 3º grau</vt:lpstr>
      <vt:lpstr>Titulação - ESEBA</vt:lpstr>
      <vt:lpstr>Classe funcional - ESEBA</vt:lpstr>
      <vt:lpstr>Regime de trabalho - ESEBA</vt:lpstr>
      <vt:lpstr>Perfil Docentes ESEBA</vt:lpstr>
      <vt:lpstr>Titulação - ESTES</vt:lpstr>
      <vt:lpstr>Classe funcional - ESTES</vt:lpstr>
      <vt:lpstr>Regime de trabalho - ESTES</vt:lpstr>
      <vt:lpstr>Perfil Docentes ESTES</vt:lpstr>
      <vt:lpstr>Funções de confiança - 1º e 2º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Silva Ferreira</dc:creator>
  <cp:lastModifiedBy>Comissão Local de Acompanhamento do Programa de Gestão</cp:lastModifiedBy>
  <dcterms:created xsi:type="dcterms:W3CDTF">2022-12-28T17:51:33Z</dcterms:created>
  <dcterms:modified xsi:type="dcterms:W3CDTF">2025-07-03T12:01:57Z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</Properties>
</file>